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КГМК" sheetId="1" r:id="rId1"/>
    <sheet name="ВСП" sheetId="2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H11" i="1" l="1"/>
  <c r="I11" i="1" s="1"/>
  <c r="J11" i="1" s="1"/>
  <c r="G12" i="1"/>
  <c r="I12" i="1" s="1"/>
  <c r="J12" i="1" s="1"/>
  <c r="H12" i="1"/>
  <c r="J8" i="2" l="1"/>
  <c r="J17" i="2" l="1"/>
  <c r="L17" i="2" s="1"/>
  <c r="J15" i="2"/>
  <c r="L15" i="2" s="1"/>
  <c r="J13" i="2"/>
  <c r="J11" i="2"/>
  <c r="I20" i="2"/>
  <c r="E20" i="2"/>
  <c r="L8" i="2"/>
  <c r="G20" i="2"/>
  <c r="F20" i="2"/>
  <c r="H20" i="1"/>
  <c r="G20" i="1"/>
  <c r="H19" i="1"/>
  <c r="G19" i="1"/>
  <c r="H18" i="1"/>
  <c r="I18" i="1" s="1"/>
  <c r="I17" i="1"/>
  <c r="J17" i="1" s="1"/>
  <c r="H17" i="1"/>
  <c r="G17" i="1"/>
  <c r="F17" i="1"/>
  <c r="H16" i="1"/>
  <c r="G16" i="1"/>
  <c r="H15" i="1"/>
  <c r="G15" i="1"/>
  <c r="F15" i="1"/>
  <c r="H14" i="1"/>
  <c r="G14" i="1"/>
  <c r="F14" i="1"/>
  <c r="H13" i="1"/>
  <c r="G13" i="1"/>
  <c r="F13" i="1"/>
  <c r="G9" i="1"/>
  <c r="I14" i="1" l="1"/>
  <c r="J14" i="1" s="1"/>
  <c r="I20" i="1"/>
  <c r="J20" i="1" s="1"/>
  <c r="G21" i="1"/>
  <c r="I13" i="1"/>
  <c r="J13" i="1" s="1"/>
  <c r="I15" i="1"/>
  <c r="J15" i="1" s="1"/>
  <c r="I16" i="1"/>
  <c r="J16" i="1" s="1"/>
  <c r="I19" i="1"/>
  <c r="J19" i="1" s="1"/>
  <c r="H20" i="2"/>
  <c r="J18" i="1"/>
</calcChain>
</file>

<file path=xl/sharedStrings.xml><?xml version="1.0" encoding="utf-8"?>
<sst xmlns="http://schemas.openxmlformats.org/spreadsheetml/2006/main" count="73" uniqueCount="57">
  <si>
    <t>по складу № 7  ЦМТО         г. Мончегорск</t>
  </si>
  <si>
    <t xml:space="preserve">№ </t>
  </si>
  <si>
    <t xml:space="preserve">Наименование </t>
  </si>
  <si>
    <t>Ед.</t>
  </si>
  <si>
    <t>Остаток</t>
  </si>
  <si>
    <t>ПРИХОД</t>
  </si>
  <si>
    <t>РАСХОД</t>
  </si>
  <si>
    <t xml:space="preserve">Остаток </t>
  </si>
  <si>
    <t>п/п</t>
  </si>
  <si>
    <t>материала</t>
  </si>
  <si>
    <t>изм.</t>
  </si>
  <si>
    <t>на</t>
  </si>
  <si>
    <t>от</t>
  </si>
  <si>
    <t>ООО</t>
  </si>
  <si>
    <t>ИТОГО</t>
  </si>
  <si>
    <t>ВСП</t>
  </si>
  <si>
    <t>тн</t>
  </si>
  <si>
    <t>тн.</t>
  </si>
  <si>
    <t>Черный м/лом 16 А (277687)</t>
  </si>
  <si>
    <t>Лом чугун 20 А (394666)</t>
  </si>
  <si>
    <t>Лом чугун 22 А (фосф) (514369)</t>
  </si>
  <si>
    <t>Черный м/лом 3 Б (564026)</t>
  </si>
  <si>
    <t>Лом стали 5Б10 (873105)</t>
  </si>
  <si>
    <t>Лом нержавеющей стали (167795)</t>
  </si>
  <si>
    <t>тел. 97-15</t>
  </si>
  <si>
    <t xml:space="preserve">   </t>
  </si>
  <si>
    <t>№ п/п</t>
  </si>
  <si>
    <t>Цех</t>
  </si>
  <si>
    <t>Итого</t>
  </si>
  <si>
    <t>За месяц</t>
  </si>
  <si>
    <t>За предыдущие месяцы</t>
  </si>
  <si>
    <t>За год</t>
  </si>
  <si>
    <t>МЦ</t>
  </si>
  <si>
    <t>РЦ</t>
  </si>
  <si>
    <t>ЦЭН</t>
  </si>
  <si>
    <t xml:space="preserve">ЦЭО </t>
  </si>
  <si>
    <t>ТЦ</t>
  </si>
  <si>
    <t>ДБ</t>
  </si>
  <si>
    <t>УД</t>
  </si>
  <si>
    <t>КАЦ</t>
  </si>
  <si>
    <t>ДИТ</t>
  </si>
  <si>
    <t>МТО</t>
  </si>
  <si>
    <t>итого</t>
  </si>
  <si>
    <t>кладовщик  скл. № 7, 8,15,223</t>
  </si>
  <si>
    <t>ЦАП</t>
  </si>
  <si>
    <t>СЗИТ</t>
  </si>
  <si>
    <t xml:space="preserve">                                О Т Ч Ё Т </t>
  </si>
  <si>
    <t>Масло индустриальное (127100)</t>
  </si>
  <si>
    <r>
      <rPr>
        <b/>
        <sz val="9"/>
        <rFont val="Arial Cyr"/>
        <charset val="204"/>
      </rPr>
      <t>Масло трансформаторное</t>
    </r>
    <r>
      <rPr>
        <b/>
        <sz val="10"/>
        <rFont val="Arial Cyr"/>
        <charset val="204"/>
      </rPr>
      <t xml:space="preserve"> (026252)</t>
    </r>
  </si>
  <si>
    <t>о сдаче боя электродов  ВСП АО "Кольская ГМК"</t>
  </si>
  <si>
    <t>Электроды</t>
  </si>
  <si>
    <t>Автогарант</t>
  </si>
  <si>
    <r>
      <t>Отчет о движении электродов</t>
    </r>
    <r>
      <rPr>
        <b/>
        <sz val="12"/>
        <rFont val="Arial Cyr"/>
        <charset val="204"/>
      </rPr>
      <t xml:space="preserve">  </t>
    </r>
    <r>
      <rPr>
        <b/>
        <sz val="12"/>
        <color indexed="10"/>
        <rFont val="Arial Cyr"/>
        <charset val="204"/>
      </rPr>
      <t>АО "Кольская ГМК"</t>
    </r>
  </si>
  <si>
    <t>Бой Электродов( 143018)</t>
  </si>
  <si>
    <t>Зорченко А.А.</t>
  </si>
  <si>
    <t>кладовщик  скл. № 7  Зорченко А.А.</t>
  </si>
  <si>
    <t>Апрель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</si>
</sst>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i/>
      <sz val="12"/>
      <name val="Arial Cy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i/>
      <sz val="10"/>
      <color indexed="1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i/>
      <sz val="10"/>
      <name val="Arial Cyr"/>
      <charset val="204"/>
    </font>
    <font>
      <b/>
      <i/>
      <sz val="10"/>
      <name val="Arial Cyr"/>
    </font>
    <font>
      <b/>
      <sz val="10"/>
      <color indexed="23"/>
      <name val="Arial Cyr"/>
      <charset val="204"/>
    </font>
    <font>
      <b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/>
    <xf numFmtId="4" fontId="7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 applyAlignment="1"/>
    <xf numFmtId="0" fontId="9" fillId="0" borderId="10" xfId="0" applyFont="1" applyBorder="1" applyAlignment="1"/>
    <xf numFmtId="0" fontId="1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3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9" fillId="0" borderId="5" xfId="1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65" fontId="9" fillId="0" borderId="14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9" fillId="0" borderId="5" xfId="0" applyNumberFormat="1" applyFont="1" applyBorder="1"/>
    <xf numFmtId="0" fontId="7" fillId="0" borderId="16" xfId="0" applyFont="1" applyFill="1" applyBorder="1" applyAlignment="1">
      <alignment horizontal="center"/>
    </xf>
    <xf numFmtId="165" fontId="10" fillId="4" borderId="17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7" fillId="0" borderId="21" xfId="0" applyFont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distributed"/>
    </xf>
    <xf numFmtId="165" fontId="9" fillId="0" borderId="25" xfId="0" applyNumberFormat="1" applyFont="1" applyFill="1" applyBorder="1" applyAlignment="1">
      <alignment horizontal="center"/>
    </xf>
    <xf numFmtId="165" fontId="9" fillId="0" borderId="25" xfId="0" applyNumberFormat="1" applyFont="1" applyBorder="1" applyAlignment="1">
      <alignment horizontal="center"/>
    </xf>
    <xf numFmtId="165" fontId="10" fillId="5" borderId="26" xfId="0" applyNumberFormat="1" applyFont="1" applyFill="1" applyBorder="1" applyAlignment="1"/>
    <xf numFmtId="0" fontId="7" fillId="0" borderId="27" xfId="0" applyFont="1" applyFill="1" applyBorder="1" applyAlignment="1">
      <alignment horizontal="center" vertical="distributed"/>
    </xf>
    <xf numFmtId="165" fontId="9" fillId="0" borderId="5" xfId="0" applyNumberFormat="1" applyFont="1" applyBorder="1" applyAlignment="1">
      <alignment horizontal="center"/>
    </xf>
    <xf numFmtId="165" fontId="10" fillId="5" borderId="28" xfId="0" applyNumberFormat="1" applyFont="1" applyFill="1" applyBorder="1" applyAlignment="1"/>
    <xf numFmtId="0" fontId="7" fillId="0" borderId="29" xfId="0" applyFont="1" applyFill="1" applyBorder="1" applyAlignment="1">
      <alignment horizontal="center" vertical="distributed"/>
    </xf>
    <xf numFmtId="165" fontId="9" fillId="0" borderId="30" xfId="0" applyNumberFormat="1" applyFont="1" applyFill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165" fontId="10" fillId="5" borderId="31" xfId="0" applyNumberFormat="1" applyFont="1" applyFill="1" applyBorder="1" applyAlignment="1"/>
    <xf numFmtId="0" fontId="7" fillId="0" borderId="20" xfId="0" applyFont="1" applyFill="1" applyBorder="1" applyAlignment="1">
      <alignment horizontal="center" vertical="distributed"/>
    </xf>
    <xf numFmtId="165" fontId="10" fillId="0" borderId="32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165" fontId="10" fillId="0" borderId="22" xfId="0" applyNumberFormat="1" applyFont="1" applyBorder="1" applyAlignment="1">
      <alignment horizontal="right"/>
    </xf>
    <xf numFmtId="165" fontId="10" fillId="5" borderId="23" xfId="0" applyNumberFormat="1" applyFont="1" applyFill="1" applyBorder="1"/>
    <xf numFmtId="165" fontId="0" fillId="0" borderId="0" xfId="0" applyNumberFormat="1"/>
    <xf numFmtId="165" fontId="7" fillId="6" borderId="5" xfId="0" applyNumberFormat="1" applyFont="1" applyFill="1" applyBorder="1" applyAlignment="1">
      <alignment horizontal="center" vertical="center"/>
    </xf>
    <xf numFmtId="165" fontId="11" fillId="6" borderId="5" xfId="0" applyNumberFormat="1" applyFont="1" applyFill="1" applyBorder="1" applyAlignment="1">
      <alignment horizontal="center" vertical="center"/>
    </xf>
    <xf numFmtId="165" fontId="13" fillId="6" borderId="8" xfId="0" applyNumberFormat="1" applyFont="1" applyFill="1" applyBorder="1" applyAlignment="1">
      <alignment horizontal="center" vertical="center"/>
    </xf>
    <xf numFmtId="165" fontId="10" fillId="6" borderId="6" xfId="0" applyNumberFormat="1" applyFont="1" applyFill="1" applyBorder="1" applyAlignment="1">
      <alignment horizontal="center" vertical="center"/>
    </xf>
    <xf numFmtId="165" fontId="12" fillId="6" borderId="6" xfId="0" applyNumberFormat="1" applyFont="1" applyFill="1" applyBorder="1" applyAlignment="1">
      <alignment horizontal="center" vertical="center"/>
    </xf>
    <xf numFmtId="165" fontId="13" fillId="6" borderId="9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5" fontId="10" fillId="7" borderId="18" xfId="0" applyNumberFormat="1" applyFont="1" applyFill="1" applyBorder="1" applyAlignment="1">
      <alignment horizontal="center"/>
    </xf>
    <xf numFmtId="165" fontId="7" fillId="6" borderId="5" xfId="0" applyNumberFormat="1" applyFont="1" applyFill="1" applyBorder="1"/>
    <xf numFmtId="165" fontId="9" fillId="6" borderId="5" xfId="0" applyNumberFormat="1" applyFont="1" applyFill="1" applyBorder="1" applyAlignment="1">
      <alignment horizontal="center"/>
    </xf>
    <xf numFmtId="165" fontId="15" fillId="6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7" fillId="0" borderId="0" xfId="1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17" fontId="7" fillId="0" borderId="0" xfId="0" applyNumberFormat="1" applyFont="1" applyAlignment="1">
      <alignment horizontal="center"/>
    </xf>
    <xf numFmtId="0" fontId="14" fillId="0" borderId="0" xfId="0" applyFont="1" applyAlignment="1"/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9525" y="4200525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NesterovaEAl\Desktop\&#1051;&#1077;&#1085;&#1072;\&#1050;&#1072;&#1088;&#1090;&#1086;&#1095;&#1082;&#1080;%202016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NesterovaEAl\Desktop\&#1051;&#1077;&#1085;&#1072;\&#1050;&#1072;&#1088;&#1090;&#1086;&#1095;&#1082;&#1080;%20%202014&#1075;.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м 3 А"/>
      <sheetName val="чм 5 А"/>
      <sheetName val="чм 12 А"/>
      <sheetName val="чм 13 А"/>
      <sheetName val="чм 16 А"/>
      <sheetName val="чугун 20 А"/>
      <sheetName val="чугун 22 А"/>
      <sheetName val="чм 22 Б"/>
      <sheetName val="чм 3 Б"/>
      <sheetName val="нерж стали"/>
      <sheetName val="лом стали 5Б10"/>
    </sheetNames>
    <sheetDataSet>
      <sheetData sheetId="0">
        <row r="51">
          <cell r="B51">
            <v>0</v>
          </cell>
          <cell r="U51">
            <v>0</v>
          </cell>
        </row>
      </sheetData>
      <sheetData sheetId="1">
        <row r="102">
          <cell r="B102">
            <v>0</v>
          </cell>
        </row>
      </sheetData>
      <sheetData sheetId="2">
        <row r="51">
          <cell r="B51">
            <v>7.37</v>
          </cell>
          <cell r="U51">
            <v>0</v>
          </cell>
        </row>
      </sheetData>
      <sheetData sheetId="3">
        <row r="51">
          <cell r="B51">
            <v>0</v>
          </cell>
          <cell r="T51">
            <v>0</v>
          </cell>
          <cell r="U51">
            <v>0</v>
          </cell>
        </row>
      </sheetData>
      <sheetData sheetId="4">
        <row r="51">
          <cell r="B51">
            <v>0</v>
          </cell>
          <cell r="T51">
            <v>0</v>
          </cell>
          <cell r="U51">
            <v>0</v>
          </cell>
          <cell r="V51">
            <v>0</v>
          </cell>
        </row>
      </sheetData>
      <sheetData sheetId="5">
        <row r="51">
          <cell r="B51">
            <v>0</v>
          </cell>
          <cell r="T51">
            <v>0</v>
          </cell>
          <cell r="U51">
            <v>0</v>
          </cell>
          <cell r="V51">
            <v>0</v>
          </cell>
        </row>
      </sheetData>
      <sheetData sheetId="6">
        <row r="51">
          <cell r="B51">
            <v>0</v>
          </cell>
          <cell r="V51">
            <v>0</v>
          </cell>
        </row>
      </sheetData>
      <sheetData sheetId="7" refreshError="1"/>
      <sheetData sheetId="8">
        <row r="51">
          <cell r="C51">
            <v>0</v>
          </cell>
          <cell r="U51">
            <v>0</v>
          </cell>
        </row>
      </sheetData>
      <sheetData sheetId="9">
        <row r="51">
          <cell r="B51">
            <v>0</v>
          </cell>
          <cell r="V51">
            <v>0</v>
          </cell>
        </row>
      </sheetData>
      <sheetData sheetId="10">
        <row r="51">
          <cell r="V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м 3 А (якоря)"/>
      <sheetName val="чм 3 А"/>
      <sheetName val="чм 5 А"/>
      <sheetName val="чм 12 А"/>
      <sheetName val="чм 13 А"/>
      <sheetName val="чм 16 А"/>
      <sheetName val="чугун 20 А"/>
      <sheetName val="чугун 22 А"/>
      <sheetName val="чм 22 Б"/>
      <sheetName val="чм 3 Б"/>
      <sheetName val="нерж стали"/>
      <sheetName val="лом стали 5Б10"/>
    </sheetNames>
    <sheetDataSet>
      <sheetData sheetId="0" refreshError="1"/>
      <sheetData sheetId="1" refreshError="1">
        <row r="52">
          <cell r="AH52">
            <v>0</v>
          </cell>
          <cell r="AI5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A3" sqref="A3:J3"/>
    </sheetView>
  </sheetViews>
  <sheetFormatPr defaultRowHeight="14.5" x14ac:dyDescent="0.35"/>
  <cols>
    <col min="2" max="2" width="34" customWidth="1"/>
    <col min="3" max="3" width="8.7265625" customWidth="1"/>
    <col min="4" max="4" width="11.54296875" customWidth="1"/>
    <col min="5" max="5" width="9.54296875" bestFit="1" customWidth="1"/>
    <col min="10" max="10" width="12.1796875" customWidth="1"/>
  </cols>
  <sheetData>
    <row r="1" spans="1:10" ht="15.5" x14ac:dyDescent="0.35">
      <c r="A1" s="1"/>
      <c r="B1" s="92" t="s">
        <v>52</v>
      </c>
      <c r="C1" s="93"/>
      <c r="D1" s="93"/>
      <c r="E1" s="93"/>
      <c r="F1" s="93"/>
      <c r="G1" s="93"/>
      <c r="H1" s="93"/>
      <c r="I1" s="93"/>
      <c r="J1" s="93"/>
    </row>
    <row r="2" spans="1:10" ht="15.5" x14ac:dyDescent="0.35">
      <c r="A2" s="1"/>
      <c r="B2" s="2"/>
      <c r="C2" s="3"/>
      <c r="D2" s="4" t="s">
        <v>0</v>
      </c>
      <c r="E2" s="4"/>
      <c r="F2" s="4"/>
      <c r="G2" s="5"/>
      <c r="H2" s="5"/>
      <c r="I2" s="5"/>
      <c r="J2" s="3"/>
    </row>
    <row r="3" spans="1:10" ht="15.5" x14ac:dyDescent="0.35">
      <c r="A3" s="94" t="s">
        <v>56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5" thickBot="1" x14ac:dyDescent="0.4"/>
    <row r="5" spans="1:10" x14ac:dyDescent="0.3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96" t="s">
        <v>6</v>
      </c>
      <c r="G5" s="96"/>
      <c r="H5" s="97"/>
      <c r="I5" s="7"/>
      <c r="J5" s="8" t="s">
        <v>7</v>
      </c>
    </row>
    <row r="6" spans="1:10" x14ac:dyDescent="0.3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13</v>
      </c>
      <c r="H6" s="10" t="s">
        <v>13</v>
      </c>
      <c r="I6" s="11" t="s">
        <v>14</v>
      </c>
      <c r="J6" s="12" t="s">
        <v>11</v>
      </c>
    </row>
    <row r="7" spans="1:10" ht="26" x14ac:dyDescent="0.35">
      <c r="A7" s="9"/>
      <c r="B7" s="10"/>
      <c r="C7" s="10"/>
      <c r="D7" s="13">
        <v>45383</v>
      </c>
      <c r="E7" s="10" t="s">
        <v>15</v>
      </c>
      <c r="F7" s="14" t="s">
        <v>51</v>
      </c>
      <c r="G7" s="14"/>
      <c r="H7" s="14"/>
      <c r="I7" s="11" t="s">
        <v>6</v>
      </c>
      <c r="J7" s="15">
        <v>45413</v>
      </c>
    </row>
    <row r="8" spans="1:10" hidden="1" x14ac:dyDescent="0.35">
      <c r="A8" s="9">
        <v>1</v>
      </c>
      <c r="B8" s="10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10">
        <v>8</v>
      </c>
      <c r="I8" s="10">
        <v>9</v>
      </c>
      <c r="J8" s="9">
        <v>10</v>
      </c>
    </row>
    <row r="9" spans="1:10" x14ac:dyDescent="0.35">
      <c r="A9" s="9">
        <v>1</v>
      </c>
      <c r="B9" s="16" t="s">
        <v>53</v>
      </c>
      <c r="C9" s="10" t="s">
        <v>16</v>
      </c>
      <c r="D9" s="75">
        <v>23.05</v>
      </c>
      <c r="E9" s="17">
        <v>0.9</v>
      </c>
      <c r="F9" s="18">
        <v>0</v>
      </c>
      <c r="G9" s="17">
        <f>'[1]чм 3 А'!$U$51</f>
        <v>0</v>
      </c>
      <c r="H9" s="18">
        <v>0</v>
      </c>
      <c r="I9" s="17">
        <v>0</v>
      </c>
      <c r="J9" s="78">
        <v>23.95</v>
      </c>
    </row>
    <row r="10" spans="1:10" ht="14.25" customHeight="1" x14ac:dyDescent="0.35">
      <c r="A10" s="9">
        <v>2</v>
      </c>
      <c r="B10" s="16"/>
      <c r="C10" s="10"/>
      <c r="D10" s="75"/>
      <c r="E10" s="17"/>
      <c r="F10" s="18"/>
      <c r="G10" s="17"/>
      <c r="H10" s="17"/>
      <c r="I10" s="17"/>
      <c r="J10" s="78"/>
    </row>
    <row r="11" spans="1:10" hidden="1" x14ac:dyDescent="0.35">
      <c r="A11" s="9">
        <v>3</v>
      </c>
      <c r="B11" s="16" t="s">
        <v>47</v>
      </c>
      <c r="C11" s="10" t="s">
        <v>16</v>
      </c>
      <c r="D11" s="75">
        <v>0</v>
      </c>
      <c r="E11" s="17">
        <v>0</v>
      </c>
      <c r="F11" s="18">
        <v>0</v>
      </c>
      <c r="G11" s="17">
        <v>0</v>
      </c>
      <c r="H11" s="17">
        <f>'[1]чм 12 А'!$U$51</f>
        <v>0</v>
      </c>
      <c r="I11" s="18">
        <f t="shared" ref="I11:I20" si="0">SUM(F11:H11)</f>
        <v>0</v>
      </c>
      <c r="J11" s="78">
        <f t="shared" ref="J11:J20" si="1">SUM(D11+E11-I11)</f>
        <v>0</v>
      </c>
    </row>
    <row r="12" spans="1:10" hidden="1" x14ac:dyDescent="0.35">
      <c r="A12" s="9">
        <v>4</v>
      </c>
      <c r="B12" s="16" t="s">
        <v>48</v>
      </c>
      <c r="C12" s="10" t="s">
        <v>17</v>
      </c>
      <c r="D12" s="75">
        <v>0</v>
      </c>
      <c r="E12" s="17">
        <v>0</v>
      </c>
      <c r="F12" s="18">
        <v>0</v>
      </c>
      <c r="G12" s="17">
        <f>'[1]чм 13 А'!$U$51</f>
        <v>0</v>
      </c>
      <c r="H12" s="17">
        <f>'[1]чм 13 А'!$T$51</f>
        <v>0</v>
      </c>
      <c r="I12" s="18">
        <f t="shared" si="0"/>
        <v>0</v>
      </c>
      <c r="J12" s="78">
        <f t="shared" si="1"/>
        <v>0</v>
      </c>
    </row>
    <row r="13" spans="1:10" hidden="1" x14ac:dyDescent="0.35">
      <c r="A13" s="9">
        <v>5</v>
      </c>
      <c r="B13" s="16" t="s">
        <v>18</v>
      </c>
      <c r="C13" s="10" t="s">
        <v>16</v>
      </c>
      <c r="D13" s="75">
        <v>0</v>
      </c>
      <c r="E13" s="17">
        <v>0</v>
      </c>
      <c r="F13" s="18">
        <f>'[1]чм 16 А'!$V$51</f>
        <v>0</v>
      </c>
      <c r="G13" s="17">
        <f>'[1]чм 16 А'!$U$51</f>
        <v>0</v>
      </c>
      <c r="H13" s="17">
        <f>'[1]чм 16 А'!$T$51</f>
        <v>0</v>
      </c>
      <c r="I13" s="18">
        <f t="shared" si="0"/>
        <v>0</v>
      </c>
      <c r="J13" s="78">
        <f t="shared" si="1"/>
        <v>0</v>
      </c>
    </row>
    <row r="14" spans="1:10" hidden="1" x14ac:dyDescent="0.35">
      <c r="A14" s="9">
        <v>6</v>
      </c>
      <c r="B14" s="16" t="s">
        <v>19</v>
      </c>
      <c r="C14" s="10" t="s">
        <v>16</v>
      </c>
      <c r="D14" s="75">
        <v>0</v>
      </c>
      <c r="E14" s="17">
        <v>0</v>
      </c>
      <c r="F14" s="18">
        <f>'[1]чугун 20 А'!$V$51</f>
        <v>0</v>
      </c>
      <c r="G14" s="17">
        <f>'[1]чугун 20 А'!$U$51</f>
        <v>0</v>
      </c>
      <c r="H14" s="17">
        <f>'[1]чугун 20 А'!$T$51</f>
        <v>0</v>
      </c>
      <c r="I14" s="18">
        <f t="shared" si="0"/>
        <v>0</v>
      </c>
      <c r="J14" s="78">
        <f t="shared" si="1"/>
        <v>0</v>
      </c>
    </row>
    <row r="15" spans="1:10" hidden="1" x14ac:dyDescent="0.35">
      <c r="A15" s="9">
        <v>7</v>
      </c>
      <c r="B15" s="16" t="s">
        <v>20</v>
      </c>
      <c r="C15" s="10" t="s">
        <v>16</v>
      </c>
      <c r="D15" s="75">
        <v>0</v>
      </c>
      <c r="E15" s="17">
        <v>0</v>
      </c>
      <c r="F15" s="18">
        <f>'[1]чугун 22 А'!$V$51</f>
        <v>0</v>
      </c>
      <c r="G15" s="17">
        <f>'[2]чм 3 А'!$AI$52</f>
        <v>0</v>
      </c>
      <c r="H15" s="17">
        <f>'[2]чм 3 А'!$AH$52</f>
        <v>0</v>
      </c>
      <c r="I15" s="18">
        <f t="shared" si="0"/>
        <v>0</v>
      </c>
      <c r="J15" s="78">
        <f t="shared" si="1"/>
        <v>0</v>
      </c>
    </row>
    <row r="16" spans="1:10" hidden="1" x14ac:dyDescent="0.35">
      <c r="A16" s="9">
        <v>8</v>
      </c>
      <c r="B16" s="16" t="s">
        <v>21</v>
      </c>
      <c r="C16" s="10" t="s">
        <v>16</v>
      </c>
      <c r="D16" s="75">
        <v>0</v>
      </c>
      <c r="E16" s="17">
        <v>0</v>
      </c>
      <c r="F16" s="18">
        <v>0</v>
      </c>
      <c r="G16" s="17">
        <f>'[1]чм 3 Б'!$U$51</f>
        <v>0</v>
      </c>
      <c r="H16" s="17">
        <f>'[2]чм 3 А'!$AH$52</f>
        <v>0</v>
      </c>
      <c r="I16" s="18">
        <f t="shared" si="0"/>
        <v>0</v>
      </c>
      <c r="J16" s="78">
        <f t="shared" si="1"/>
        <v>0</v>
      </c>
    </row>
    <row r="17" spans="1:10" hidden="1" x14ac:dyDescent="0.35">
      <c r="A17" s="9">
        <v>9</v>
      </c>
      <c r="B17" s="16" t="s">
        <v>22</v>
      </c>
      <c r="C17" s="10" t="s">
        <v>16</v>
      </c>
      <c r="D17" s="75">
        <v>0</v>
      </c>
      <c r="E17" s="17">
        <v>0</v>
      </c>
      <c r="F17" s="18">
        <f>'[1]лом стали 5Б10'!$V$51</f>
        <v>0</v>
      </c>
      <c r="G17" s="17">
        <f>'[2]чм 3 А'!$AI$52</f>
        <v>0</v>
      </c>
      <c r="H17" s="17">
        <f>'[2]чм 3 А'!$AH$52</f>
        <v>0</v>
      </c>
      <c r="I17" s="18">
        <f t="shared" si="0"/>
        <v>0</v>
      </c>
      <c r="J17" s="78">
        <f t="shared" si="1"/>
        <v>0</v>
      </c>
    </row>
    <row r="18" spans="1:10" hidden="1" x14ac:dyDescent="0.35">
      <c r="A18" s="9">
        <v>10</v>
      </c>
      <c r="B18" s="16" t="s">
        <v>23</v>
      </c>
      <c r="C18" s="10" t="s">
        <v>16</v>
      </c>
      <c r="D18" s="75">
        <v>0</v>
      </c>
      <c r="E18" s="17">
        <v>0</v>
      </c>
      <c r="F18" s="18">
        <v>0</v>
      </c>
      <c r="G18" s="17">
        <v>0</v>
      </c>
      <c r="H18" s="17">
        <f>'[1]нерж стали'!$V$51</f>
        <v>0</v>
      </c>
      <c r="I18" s="18">
        <f>F18+G18+H18</f>
        <v>0</v>
      </c>
      <c r="J18" s="78">
        <f>D18+E18-I18</f>
        <v>0</v>
      </c>
    </row>
    <row r="19" spans="1:10" hidden="1" x14ac:dyDescent="0.35">
      <c r="A19" s="9">
        <v>11</v>
      </c>
      <c r="B19" s="10"/>
      <c r="C19" s="10" t="s">
        <v>16</v>
      </c>
      <c r="D19" s="76">
        <v>0</v>
      </c>
      <c r="E19" s="18"/>
      <c r="F19" s="19">
        <v>0</v>
      </c>
      <c r="G19" s="20">
        <f>'[2]чм 3 А'!$AI$52</f>
        <v>0</v>
      </c>
      <c r="H19" s="20">
        <f>'[2]чм 3 А'!$AH$52</f>
        <v>0</v>
      </c>
      <c r="I19" s="19">
        <f t="shared" si="0"/>
        <v>0</v>
      </c>
      <c r="J19" s="79">
        <f t="shared" si="1"/>
        <v>0</v>
      </c>
    </row>
    <row r="20" spans="1:10" hidden="1" x14ac:dyDescent="0.35">
      <c r="A20" s="9">
        <v>12</v>
      </c>
      <c r="B20" s="10"/>
      <c r="C20" s="10" t="s">
        <v>16</v>
      </c>
      <c r="D20" s="76">
        <v>0</v>
      </c>
      <c r="E20" s="18"/>
      <c r="F20" s="19">
        <v>0</v>
      </c>
      <c r="G20" s="20">
        <f>'[2]чм 3 А'!$AI$52</f>
        <v>0</v>
      </c>
      <c r="H20" s="20">
        <f>'[2]чм 3 А'!$AH$52</f>
        <v>0</v>
      </c>
      <c r="I20" s="19">
        <f t="shared" si="0"/>
        <v>0</v>
      </c>
      <c r="J20" s="79">
        <f t="shared" si="1"/>
        <v>0</v>
      </c>
    </row>
    <row r="21" spans="1:10" ht="15" thickBot="1" x14ac:dyDescent="0.4">
      <c r="A21" s="21"/>
      <c r="B21" s="22" t="s">
        <v>14</v>
      </c>
      <c r="C21" s="23"/>
      <c r="D21" s="77">
        <v>23.05</v>
      </c>
      <c r="E21" s="24">
        <v>0.9</v>
      </c>
      <c r="F21" s="24">
        <v>0</v>
      </c>
      <c r="G21" s="24">
        <f t="shared" ref="G21" si="2">SUM(G9:G20)</f>
        <v>0</v>
      </c>
      <c r="H21" s="24">
        <v>0</v>
      </c>
      <c r="I21" s="24">
        <v>0</v>
      </c>
      <c r="J21" s="80">
        <v>23.95</v>
      </c>
    </row>
    <row r="22" spans="1:10" x14ac:dyDescent="0.35">
      <c r="A22" s="25"/>
      <c r="B22" s="25"/>
      <c r="C22" s="25"/>
      <c r="D22" s="25"/>
      <c r="E22" s="25"/>
      <c r="F22" s="26"/>
      <c r="G22" s="26"/>
      <c r="H22" s="26"/>
      <c r="I22" s="26"/>
      <c r="J22" s="27"/>
    </row>
    <row r="23" spans="1:10" x14ac:dyDescent="0.35">
      <c r="A23" s="2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35">
      <c r="A24" s="91" t="s">
        <v>43</v>
      </c>
      <c r="B24" s="91"/>
      <c r="C24" s="91"/>
      <c r="D24" s="29"/>
      <c r="E24" s="30"/>
      <c r="F24" s="99" t="s">
        <v>54</v>
      </c>
      <c r="G24" s="100"/>
      <c r="H24" s="31"/>
      <c r="I24" s="31"/>
      <c r="J24" s="29"/>
    </row>
    <row r="25" spans="1:10" x14ac:dyDescent="0.35">
      <c r="A25" s="91" t="s">
        <v>24</v>
      </c>
      <c r="B25" s="91"/>
      <c r="C25" s="91"/>
      <c r="D25" s="91"/>
    </row>
  </sheetData>
  <mergeCells count="7">
    <mergeCell ref="A25:D25"/>
    <mergeCell ref="B1:J1"/>
    <mergeCell ref="A3:J3"/>
    <mergeCell ref="F5:H5"/>
    <mergeCell ref="B23:J23"/>
    <mergeCell ref="A24:C24"/>
    <mergeCell ref="F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3" sqref="A3:G3"/>
    </sheetView>
  </sheetViews>
  <sheetFormatPr defaultRowHeight="14.5" x14ac:dyDescent="0.35"/>
  <cols>
    <col min="2" max="2" width="11.453125" customWidth="1"/>
    <col min="3" max="3" width="13.453125" customWidth="1"/>
    <col min="4" max="4" width="12.1796875" customWidth="1"/>
    <col min="5" max="6" width="0.26953125" hidden="1" customWidth="1"/>
    <col min="7" max="8" width="9.1796875" hidden="1" customWidth="1"/>
    <col min="9" max="9" width="1.81640625" hidden="1" customWidth="1"/>
  </cols>
  <sheetData>
    <row r="1" spans="1:13" x14ac:dyDescent="0.35">
      <c r="A1" s="103" t="s">
        <v>46</v>
      </c>
      <c r="B1" s="104"/>
      <c r="C1" s="104"/>
      <c r="D1" s="104"/>
      <c r="E1" s="104"/>
      <c r="F1" s="104"/>
      <c r="G1" s="104"/>
      <c r="H1" s="104"/>
      <c r="I1" s="104"/>
      <c r="J1" s="104"/>
      <c r="K1" s="28"/>
      <c r="L1" s="28"/>
    </row>
    <row r="2" spans="1:13" x14ac:dyDescent="0.35">
      <c r="A2" s="115" t="s">
        <v>49</v>
      </c>
      <c r="B2" s="116"/>
      <c r="C2" s="116"/>
      <c r="D2" s="116"/>
      <c r="E2" s="116"/>
      <c r="F2" s="116"/>
      <c r="G2" s="116"/>
      <c r="H2" s="116"/>
      <c r="I2" s="116"/>
      <c r="J2" s="114"/>
      <c r="K2" s="114"/>
      <c r="L2" s="114"/>
    </row>
    <row r="3" spans="1:13" x14ac:dyDescent="0.35">
      <c r="A3" s="105" t="s">
        <v>56</v>
      </c>
      <c r="B3" s="103"/>
      <c r="C3" s="103"/>
      <c r="D3" s="103"/>
      <c r="E3" s="103"/>
      <c r="F3" s="103"/>
      <c r="G3" s="103"/>
      <c r="H3" s="106"/>
      <c r="I3" s="106"/>
      <c r="J3" s="106"/>
      <c r="K3" s="28"/>
      <c r="L3" s="32"/>
    </row>
    <row r="4" spans="1:13" ht="15" thickBot="1" x14ac:dyDescent="0.4">
      <c r="A4" s="33"/>
      <c r="B4" s="34"/>
      <c r="C4" s="34"/>
      <c r="D4" s="34"/>
      <c r="E4" s="34"/>
      <c r="F4" s="34"/>
      <c r="G4" s="34"/>
      <c r="H4" s="34"/>
      <c r="I4" s="34"/>
      <c r="J4" s="34" t="s">
        <v>25</v>
      </c>
      <c r="K4" s="28"/>
      <c r="L4" s="28"/>
    </row>
    <row r="5" spans="1:13" ht="15" thickBot="1" x14ac:dyDescent="0.4">
      <c r="A5" s="107" t="s">
        <v>26</v>
      </c>
      <c r="B5" s="109" t="s">
        <v>27</v>
      </c>
      <c r="C5" s="84">
        <v>1</v>
      </c>
      <c r="D5" s="85">
        <v>2</v>
      </c>
      <c r="E5" s="35"/>
      <c r="F5" s="35"/>
      <c r="G5" s="35"/>
      <c r="H5" s="35"/>
      <c r="I5" s="35"/>
      <c r="J5" s="111" t="s">
        <v>28</v>
      </c>
      <c r="K5" s="112"/>
      <c r="L5" s="113"/>
    </row>
    <row r="6" spans="1:13" ht="52.5" thickBot="1" x14ac:dyDescent="0.4">
      <c r="A6" s="108"/>
      <c r="B6" s="110"/>
      <c r="C6" s="36" t="s">
        <v>50</v>
      </c>
      <c r="D6" s="37"/>
      <c r="E6" s="37"/>
      <c r="F6" s="37"/>
      <c r="G6" s="37"/>
      <c r="H6" s="37"/>
      <c r="I6" s="37"/>
      <c r="J6" s="82" t="s">
        <v>29</v>
      </c>
      <c r="K6" s="83" t="s">
        <v>30</v>
      </c>
      <c r="L6" s="83" t="s">
        <v>31</v>
      </c>
    </row>
    <row r="7" spans="1:13" hidden="1" x14ac:dyDescent="0.35">
      <c r="A7" s="38">
        <v>0</v>
      </c>
      <c r="B7" s="39">
        <v>2</v>
      </c>
      <c r="C7" s="40">
        <v>3</v>
      </c>
      <c r="D7" s="38">
        <v>4</v>
      </c>
      <c r="E7" s="38">
        <v>7</v>
      </c>
      <c r="F7" s="39">
        <v>8</v>
      </c>
      <c r="G7" s="40">
        <v>9</v>
      </c>
      <c r="H7" s="38">
        <v>10</v>
      </c>
      <c r="I7" s="39">
        <v>11</v>
      </c>
      <c r="J7" s="81">
        <v>7</v>
      </c>
      <c r="K7" s="86">
        <v>8</v>
      </c>
      <c r="L7" s="86">
        <v>9</v>
      </c>
    </row>
    <row r="8" spans="1:13" x14ac:dyDescent="0.35">
      <c r="A8" s="41">
        <v>1</v>
      </c>
      <c r="B8" s="42" t="s">
        <v>32</v>
      </c>
      <c r="C8" s="43">
        <v>0</v>
      </c>
      <c r="D8" s="44">
        <v>0</v>
      </c>
      <c r="E8" s="45"/>
      <c r="F8" s="44"/>
      <c r="G8" s="44"/>
      <c r="H8" s="44"/>
      <c r="I8" s="46"/>
      <c r="J8" s="47">
        <f t="shared" ref="J8:J17" si="0">SUM(C8:I8)</f>
        <v>0</v>
      </c>
      <c r="K8" s="48">
        <v>0</v>
      </c>
      <c r="L8" s="49">
        <f t="shared" ref="L8:L17" si="1">J8+K8</f>
        <v>0</v>
      </c>
      <c r="M8" s="74"/>
    </row>
    <row r="9" spans="1:13" x14ac:dyDescent="0.35">
      <c r="A9" s="41">
        <v>2</v>
      </c>
      <c r="B9" s="42" t="s">
        <v>33</v>
      </c>
      <c r="C9" s="43">
        <v>0.9</v>
      </c>
      <c r="D9" s="44">
        <v>0</v>
      </c>
      <c r="E9" s="45"/>
      <c r="F9" s="44"/>
      <c r="G9" s="44"/>
      <c r="H9" s="44"/>
      <c r="I9" s="46"/>
      <c r="J9" s="47">
        <v>0</v>
      </c>
      <c r="K9" s="48">
        <v>2.8</v>
      </c>
      <c r="L9" s="49">
        <v>3.7</v>
      </c>
    </row>
    <row r="10" spans="1:13" x14ac:dyDescent="0.35">
      <c r="A10" s="41">
        <v>3</v>
      </c>
      <c r="B10" s="42" t="s">
        <v>34</v>
      </c>
      <c r="C10" s="43">
        <v>0</v>
      </c>
      <c r="D10" s="44">
        <v>0</v>
      </c>
      <c r="E10" s="45"/>
      <c r="F10" s="44"/>
      <c r="G10" s="44"/>
      <c r="H10" s="44"/>
      <c r="I10" s="46"/>
      <c r="J10" s="47">
        <v>0</v>
      </c>
      <c r="K10" s="48">
        <v>0</v>
      </c>
      <c r="L10" s="49">
        <v>0</v>
      </c>
    </row>
    <row r="11" spans="1:13" x14ac:dyDescent="0.35">
      <c r="A11" s="41">
        <v>4</v>
      </c>
      <c r="B11" s="42" t="s">
        <v>35</v>
      </c>
      <c r="C11" s="43">
        <v>0</v>
      </c>
      <c r="D11" s="44">
        <v>0</v>
      </c>
      <c r="E11" s="45"/>
      <c r="F11" s="44"/>
      <c r="G11" s="44"/>
      <c r="H11" s="44"/>
      <c r="I11" s="46"/>
      <c r="J11" s="47">
        <f t="shared" si="0"/>
        <v>0</v>
      </c>
      <c r="K11" s="48">
        <v>0</v>
      </c>
      <c r="L11" s="49">
        <v>0</v>
      </c>
    </row>
    <row r="12" spans="1:13" x14ac:dyDescent="0.35">
      <c r="A12" s="41">
        <v>5</v>
      </c>
      <c r="B12" s="42" t="s">
        <v>36</v>
      </c>
      <c r="C12" s="43">
        <v>0</v>
      </c>
      <c r="D12" s="44">
        <v>0</v>
      </c>
      <c r="E12" s="45"/>
      <c r="F12" s="44"/>
      <c r="G12" s="44"/>
      <c r="H12" s="44"/>
      <c r="I12" s="46"/>
      <c r="J12" s="47">
        <v>0</v>
      </c>
      <c r="K12" s="48">
        <v>0</v>
      </c>
      <c r="L12" s="49">
        <v>0</v>
      </c>
    </row>
    <row r="13" spans="1:13" x14ac:dyDescent="0.35">
      <c r="A13" s="41">
        <v>6</v>
      </c>
      <c r="B13" s="42" t="s">
        <v>37</v>
      </c>
      <c r="C13" s="43">
        <v>0</v>
      </c>
      <c r="D13" s="44">
        <v>0</v>
      </c>
      <c r="E13" s="45"/>
      <c r="F13" s="44"/>
      <c r="G13" s="44"/>
      <c r="H13" s="44"/>
      <c r="I13" s="46"/>
      <c r="J13" s="47">
        <f t="shared" si="0"/>
        <v>0</v>
      </c>
      <c r="K13" s="48">
        <v>0</v>
      </c>
      <c r="L13" s="49">
        <v>0</v>
      </c>
    </row>
    <row r="14" spans="1:13" x14ac:dyDescent="0.35">
      <c r="A14" s="41">
        <v>7</v>
      </c>
      <c r="B14" s="42" t="s">
        <v>38</v>
      </c>
      <c r="C14" s="43">
        <v>0</v>
      </c>
      <c r="D14" s="44">
        <v>0</v>
      </c>
      <c r="E14" s="45"/>
      <c r="F14" s="44"/>
      <c r="G14" s="44"/>
      <c r="H14" s="44"/>
      <c r="I14" s="46"/>
      <c r="J14" s="47">
        <v>0</v>
      </c>
      <c r="K14" s="48">
        <v>0</v>
      </c>
      <c r="L14" s="49">
        <v>0</v>
      </c>
    </row>
    <row r="15" spans="1:13" x14ac:dyDescent="0.35">
      <c r="A15" s="41">
        <v>8</v>
      </c>
      <c r="B15" s="42" t="s">
        <v>45</v>
      </c>
      <c r="C15" s="43">
        <v>0</v>
      </c>
      <c r="D15" s="44">
        <v>0</v>
      </c>
      <c r="E15" s="45"/>
      <c r="F15" s="44"/>
      <c r="G15" s="44"/>
      <c r="H15" s="44"/>
      <c r="I15" s="46"/>
      <c r="J15" s="47">
        <f t="shared" si="0"/>
        <v>0</v>
      </c>
      <c r="K15" s="48">
        <v>0</v>
      </c>
      <c r="L15" s="49">
        <f t="shared" si="1"/>
        <v>0</v>
      </c>
    </row>
    <row r="16" spans="1:13" x14ac:dyDescent="0.35">
      <c r="A16" s="41">
        <v>9</v>
      </c>
      <c r="B16" s="42" t="s">
        <v>39</v>
      </c>
      <c r="C16" s="43">
        <v>0</v>
      </c>
      <c r="D16" s="44">
        <v>0</v>
      </c>
      <c r="E16" s="45"/>
      <c r="F16" s="44"/>
      <c r="G16" s="44"/>
      <c r="H16" s="44"/>
      <c r="I16" s="46"/>
      <c r="J16" s="47">
        <v>0</v>
      </c>
      <c r="K16" s="48">
        <v>0</v>
      </c>
      <c r="L16" s="49">
        <v>0</v>
      </c>
    </row>
    <row r="17" spans="1:12" x14ac:dyDescent="0.35">
      <c r="A17" s="41">
        <v>10</v>
      </c>
      <c r="B17" s="42" t="s">
        <v>40</v>
      </c>
      <c r="C17" s="43">
        <v>0</v>
      </c>
      <c r="D17" s="44">
        <v>0</v>
      </c>
      <c r="E17" s="45"/>
      <c r="F17" s="44"/>
      <c r="G17" s="44"/>
      <c r="H17" s="44"/>
      <c r="I17" s="46"/>
      <c r="J17" s="47">
        <f t="shared" si="0"/>
        <v>0</v>
      </c>
      <c r="K17" s="48">
        <v>0</v>
      </c>
      <c r="L17" s="49">
        <f t="shared" si="1"/>
        <v>0</v>
      </c>
    </row>
    <row r="18" spans="1:12" x14ac:dyDescent="0.35">
      <c r="A18" s="41">
        <v>11</v>
      </c>
      <c r="B18" s="50" t="s">
        <v>44</v>
      </c>
      <c r="C18" s="43">
        <v>0</v>
      </c>
      <c r="D18" s="44">
        <v>0</v>
      </c>
      <c r="E18" s="45"/>
      <c r="F18" s="44"/>
      <c r="G18" s="44"/>
      <c r="H18" s="44"/>
      <c r="I18" s="46"/>
      <c r="J18" s="47">
        <v>0</v>
      </c>
      <c r="K18" s="48">
        <v>0</v>
      </c>
      <c r="L18" s="49">
        <v>0</v>
      </c>
    </row>
    <row r="19" spans="1:12" x14ac:dyDescent="0.35">
      <c r="A19" s="41">
        <v>12</v>
      </c>
      <c r="B19" s="42" t="s">
        <v>41</v>
      </c>
      <c r="C19" s="43">
        <v>0</v>
      </c>
      <c r="D19" s="44">
        <v>0</v>
      </c>
      <c r="E19" s="45"/>
      <c r="F19" s="44"/>
      <c r="G19" s="44"/>
      <c r="H19" s="44"/>
      <c r="I19" s="44"/>
      <c r="J19" s="47">
        <v>0</v>
      </c>
      <c r="K19" s="48">
        <v>0</v>
      </c>
      <c r="L19" s="49">
        <v>0</v>
      </c>
    </row>
    <row r="20" spans="1:12" ht="15" thickBot="1" x14ac:dyDescent="0.4">
      <c r="A20" s="101" t="s">
        <v>42</v>
      </c>
      <c r="B20" s="102"/>
      <c r="C20" s="51">
        <v>0.9</v>
      </c>
      <c r="D20" s="89">
        <v>0</v>
      </c>
      <c r="E20" s="52">
        <f t="shared" ref="E20:I20" si="2">SUM(E8:E19)</f>
        <v>0</v>
      </c>
      <c r="F20" s="52">
        <f t="shared" si="2"/>
        <v>0</v>
      </c>
      <c r="G20" s="52">
        <f t="shared" si="2"/>
        <v>0</v>
      </c>
      <c r="H20" s="52">
        <f t="shared" si="2"/>
        <v>0</v>
      </c>
      <c r="I20" s="52">
        <f t="shared" si="2"/>
        <v>0</v>
      </c>
      <c r="J20" s="87">
        <v>0</v>
      </c>
      <c r="K20" s="90">
        <v>2.8</v>
      </c>
      <c r="L20" s="88">
        <v>3.7</v>
      </c>
    </row>
    <row r="21" spans="1:12" x14ac:dyDescent="0.35">
      <c r="A21" s="28"/>
      <c r="B21" s="53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35">
      <c r="A22" s="91" t="s">
        <v>55</v>
      </c>
      <c r="B22" s="91"/>
      <c r="C22" s="91"/>
      <c r="D22" s="29"/>
      <c r="E22" s="100"/>
      <c r="F22" s="114"/>
      <c r="G22" s="114"/>
      <c r="H22" s="114"/>
      <c r="I22" s="114"/>
      <c r="J22" s="114"/>
      <c r="K22" s="28"/>
      <c r="L22" s="28"/>
    </row>
    <row r="23" spans="1:12" x14ac:dyDescent="0.35">
      <c r="A23" s="91" t="s">
        <v>24</v>
      </c>
      <c r="B23" s="91"/>
      <c r="C23" s="91"/>
      <c r="D23" s="91"/>
      <c r="E23" s="28"/>
      <c r="F23" s="28"/>
      <c r="G23" s="28"/>
      <c r="H23" s="28"/>
      <c r="I23" s="28"/>
      <c r="J23" s="28"/>
      <c r="K23" s="28"/>
      <c r="L23" s="28"/>
    </row>
    <row r="24" spans="1:12" ht="15" hidden="1" thickBot="1" x14ac:dyDescent="0.4">
      <c r="A24" s="28"/>
      <c r="B24" s="54"/>
      <c r="C24" s="55"/>
      <c r="D24" s="55"/>
      <c r="E24" s="55"/>
      <c r="F24" s="55"/>
      <c r="G24" s="55"/>
      <c r="H24" s="55"/>
      <c r="I24" s="55"/>
      <c r="J24" s="56"/>
      <c r="K24" s="57"/>
      <c r="L24" s="28"/>
    </row>
    <row r="25" spans="1:12" hidden="1" x14ac:dyDescent="0.35">
      <c r="A25" s="28"/>
      <c r="B25" s="58"/>
      <c r="C25" s="59"/>
      <c r="D25" s="59"/>
      <c r="E25" s="59"/>
      <c r="F25" s="59"/>
      <c r="G25" s="59"/>
      <c r="H25" s="59"/>
      <c r="I25" s="60"/>
      <c r="J25" s="60"/>
      <c r="K25" s="61"/>
      <c r="L25" s="28"/>
    </row>
    <row r="26" spans="1:12" hidden="1" x14ac:dyDescent="0.35">
      <c r="A26" s="28"/>
      <c r="B26" s="62"/>
      <c r="C26" s="44"/>
      <c r="D26" s="44"/>
      <c r="E26" s="44"/>
      <c r="F26" s="44"/>
      <c r="G26" s="44"/>
      <c r="H26" s="44"/>
      <c r="I26" s="63"/>
      <c r="J26" s="63"/>
      <c r="K26" s="64"/>
      <c r="L26" s="28"/>
    </row>
    <row r="27" spans="1:12" hidden="1" x14ac:dyDescent="0.35">
      <c r="A27" s="28"/>
      <c r="B27" s="65"/>
      <c r="C27" s="66"/>
      <c r="D27" s="66"/>
      <c r="E27" s="66"/>
      <c r="F27" s="66"/>
      <c r="G27" s="66"/>
      <c r="H27" s="66"/>
      <c r="I27" s="67"/>
      <c r="J27" s="67"/>
      <c r="K27" s="68"/>
      <c r="L27" s="28"/>
    </row>
    <row r="28" spans="1:12" ht="15" hidden="1" thickBot="1" x14ac:dyDescent="0.4">
      <c r="A28" s="28"/>
      <c r="B28" s="69"/>
      <c r="C28" s="70"/>
      <c r="D28" s="71"/>
      <c r="E28" s="71"/>
      <c r="F28" s="71"/>
      <c r="G28" s="71"/>
      <c r="H28" s="71"/>
      <c r="I28" s="71"/>
      <c r="J28" s="72"/>
      <c r="K28" s="73"/>
      <c r="L28" s="28"/>
    </row>
  </sheetData>
  <mergeCells count="11">
    <mergeCell ref="A20:B20"/>
    <mergeCell ref="A22:C22"/>
    <mergeCell ref="A23:D23"/>
    <mergeCell ref="A1:J1"/>
    <mergeCell ref="A3:G3"/>
    <mergeCell ref="H3:J3"/>
    <mergeCell ref="A5:A6"/>
    <mergeCell ref="B5:B6"/>
    <mergeCell ref="J5:L5"/>
    <mergeCell ref="E22:J22"/>
    <mergeCell ref="A2:L2"/>
  </mergeCells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КГМК</vt:lpstr>
      <vt:lpstr>ВСП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2024-04-25T07:11:17Z</dcterms:modified>
</cp:coreProperties>
</file>