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tabRatio="941" activeTab="1"/>
  </bookViews>
  <sheets>
    <sheet name="9а. фин. отчетность" sheetId="1" r:id="rId1"/>
    <sheet name="9б. Структура затрат" sheetId="2" r:id="rId2"/>
    <sheet name="11а.Тарифы на 2012 год" sheetId="3" r:id="rId3"/>
    <sheet name="11б.баланс эл.эн. и мощности" sheetId="4" r:id="rId4"/>
    <sheet name="11б. информация о потерях" sheetId="5" r:id="rId5"/>
    <sheet name="11б.мероприятия по сниж. потерь" sheetId="6" r:id="rId6"/>
    <sheet name="11б.зона деятельности" sheetId="7" r:id="rId7"/>
    <sheet name="11б.техническое состояние сетей" sheetId="8" r:id="rId8"/>
    <sheet name="11б.Ремонты" sheetId="9" r:id="rId9"/>
    <sheet name="11в. до 35кВ и выше" sheetId="10" r:id="rId10"/>
    <sheet name="11д. Договора по передаче" sheetId="11" r:id="rId11"/>
    <sheet name="11еТехнологическое присоед." sheetId="12" r:id="rId12"/>
    <sheet name="11ж.инвестиционные программы" sheetId="13" r:id="rId13"/>
    <sheet name="11з. закупки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OLE_LINK1" localSheetId="2">'11а.Тарифы на 2012 год'!#REF!</definedName>
    <definedName name="_xlnm.Print_Area" localSheetId="2">'11а.Тарифы на 2012 год'!$A$1:$I$105</definedName>
    <definedName name="_xlnm.Print_Area" localSheetId="4">'11б. информация о потерях'!$A$1:$I$118</definedName>
    <definedName name="_xlnm.Print_Area" localSheetId="1">'9б. Структура затрат'!$A$1:$DA$37</definedName>
  </definedNames>
  <calcPr fullCalcOnLoad="1"/>
</workbook>
</file>

<file path=xl/comments2.xml><?xml version="1.0" encoding="utf-8"?>
<comments xmlns="http://schemas.openxmlformats.org/spreadsheetml/2006/main">
  <authors>
    <author>Кекелия Н.В.</author>
  </authors>
  <commentList>
    <comment ref="BV31" authorId="0">
      <text>
        <r>
          <rPr>
            <b/>
            <sz val="8"/>
            <rFont val="Tahoma"/>
            <family val="0"/>
          </rPr>
          <t>Кекелия Н.В.:</t>
        </r>
        <r>
          <rPr>
            <sz val="8"/>
            <rFont val="Tahoma"/>
            <family val="0"/>
          </rPr>
          <t xml:space="preserve">
доходы КГМК</t>
        </r>
      </text>
    </comment>
  </commentList>
</comments>
</file>

<file path=xl/sharedStrings.xml><?xml version="1.0" encoding="utf-8"?>
<sst xmlns="http://schemas.openxmlformats.org/spreadsheetml/2006/main" count="415" uniqueCount="273">
  <si>
    <t>Показатель</t>
  </si>
  <si>
    <t>Ед.
изм.</t>
  </si>
  <si>
    <t>план *</t>
  </si>
  <si>
    <t>факт **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</si>
  <si>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</si>
  <si>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</si>
  <si>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</si>
  <si>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</si>
  <si>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</si>
  <si>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</si>
  <si>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</si>
  <si>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1.1.1</t>
  </si>
  <si>
    <t>Материальные расходы, всего</t>
  </si>
  <si>
    <t>1.1.2</t>
  </si>
  <si>
    <t>1.1.1.1</t>
  </si>
  <si>
    <t>1.1.1.2</t>
  </si>
  <si>
    <t>1.1.3</t>
  </si>
  <si>
    <t>арендная плата</t>
  </si>
  <si>
    <t>1.3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</si>
  <si>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</si>
  <si>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</si>
  <si>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</si>
  <si>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</si>
  <si>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Примечание:</t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</si>
  <si>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</si>
  <si>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</si>
  <si>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№ п/п</t>
  </si>
  <si>
    <t>ВН</t>
  </si>
  <si>
    <t>СН1</t>
  </si>
  <si>
    <t>СН2</t>
  </si>
  <si>
    <t>НН</t>
  </si>
  <si>
    <t>Объем недопоставленной в результате аварийных отключений электроэнергии, кВт*час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</si>
  <si>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</si>
  <si>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</si>
  <si>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</si>
  <si>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</si>
  <si>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</si>
  <si>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</si>
  <si>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</si>
  <si>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</si>
  <si>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</si>
  <si>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</si>
  <si>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</si>
  <si>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</si>
  <si>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</si>
  <si>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Намечено</t>
  </si>
  <si>
    <t>Выполняется</t>
  </si>
  <si>
    <t>Выполнено</t>
  </si>
  <si>
    <t>Перенесено</t>
  </si>
  <si>
    <t>1 квартал</t>
  </si>
  <si>
    <t>2 квартал</t>
  </si>
  <si>
    <t>3 квартал</t>
  </si>
  <si>
    <t>4 квартал</t>
  </si>
  <si>
    <t>1. Внеочередные осмотры оборудования распределительных и трансформаторных подстанций.</t>
  </si>
  <si>
    <t>2. Внеочередные осмотры воздушных и кабельных линий электропередачи 10/0.4кВ.</t>
  </si>
  <si>
    <t>Условия договора об оказании услуг по передаче электрической энергии.</t>
  </si>
  <si>
    <t xml:space="preserve"> Договор является публичным и обязательным к заключению для сетевой организации. Договор не может быть заключен ранее заключения договора об осуществлении технологического присоединения энергопринимающих устройств (энергетических установок) юридических и физических лиц к электрическим сетям, за исключением случаев, когда потребителем услуг выступают:</t>
  </si>
  <si>
    <t>а) лица, чьи энергопринимающие устройства технологически присоединены к электрической сети;</t>
  </si>
  <si>
    <t>б) лица, осуществляющие экспорт (импорт) электрической энергии и не имеющие во владении, в пользовании и распоряжении объекты электроэнергетики, присоединенные к электрической сети;</t>
  </si>
  <si>
    <t>в) энергосбытовые организации (гарантирующие поставщики), заключающие договор в интересах обслуживаемых ими потребителей электрической энергии.</t>
  </si>
  <si>
    <t xml:space="preserve"> В рамках договора сетевая организация обязуется осуществить комплекс организационно и технологически связанных действий, обеспечивающих передачу электрической энергии через технические устройства электрических сетей, а потребитель услуг - оплатить их.</t>
  </si>
  <si>
    <t>Договор содержит следующие существенные условия:</t>
  </si>
  <si>
    <t>а) величина максимальной мощности энергопринимающих устройств, технологически присоединенных в установленном законодательством Российской Федерации порядке к электрической сети, с распределением указанной величины по каждой точке присоединения;</t>
  </si>
  <si>
    <t>б) величина заявленной мощности, в пределах которой сетевая организация принимает на себя обязательства обеспечить передачу электрической энергии в указанных в договоре точках присоединения. При этом в случае опосредованного присоединения величина заявленной мощности в точке присоединения каждого из энергопринимающих устройств потребителей услуг определяется в соответствии с величиной потребления электрической энергии соответствующим потребителем в часы пиковых нагрузок энергосистемы, ежегодно определяемых системным оператором;</t>
  </si>
  <si>
    <t>в) ответственность потребителя услуг и сетевой организации за состояние и обслуживание объектов электросетевого хозяйства, которая определяется балансовой принадлежностью сетевой организации и потребителя услуг (потребителя электрической энергии, в интересах которого заключается договор) и фиксируется в акте разграничения балансовой принадлежности электросетей и акте эксплуатационной ответственности сторон, являющихся приложениями к договору;</t>
  </si>
  <si>
    <t>г) обязательства сторон по оборудованию точек присоединения средствами измерения электрической энергии, в том числе измерительными приборами, соответствующими установленным законодательством Российской Федерации требованиям, а также по обеспечению их работоспособности и соблюдению в течение всего срока действия договора эксплуатационных требований к ним, установленных уполномоченным органом по техническому регулированию и метрологии и изготовителем. До исполнения обязательств по оборудованию точек присоединения приборами учета стороны применяют согласованный ими расчетный способ учета электрической энергии (мощности), применяемый при определении объемов переданной электроэнергии (мощности).</t>
  </si>
  <si>
    <t>При исполнении договора потребитель услуг обязан:</t>
  </si>
  <si>
    <t>а) соблюдать предусмотренный договором режим потребления (производства) электрической энергии (мощности). В случае систематического (2 и более раза в течение календарного года) превышения потребителем величины заявленной мощности более чем на 10 процентов при определении обязательств по договору используется величина фактически использованной мощности в текущем периоде регулирования, а для потребителей, присоединенная мощность энергопринимающих устройств которых свыше 750 кВА, - величина максимальной мощности;</t>
  </si>
  <si>
    <t>б) оплачивать услуги сетевой организации по передаче электрической энергии в размере и сроки, установленные договором;</t>
  </si>
  <si>
    <t>в) поддерживать в надлежащем техническом состоянии принадлежащие ему средства релейной защиты и противоаварийной автоматики, приборы учета электрической энергии и мощности, устройства, обеспечивающие регулирование реактивной мощности, а также иные устройства, необходимые для поддержания требуемых параметров надежности и качества электрической энергии, и соблюдать требования, установленные для технологического присоединения и эксплуатации указанных средств, приборов и устройств;</t>
  </si>
  <si>
    <t>г) осуществлять эксплуатацию принадлежащих ему энергопринимающих устройств в соответствии с правилами технической эксплуатации, техники безопасности и оперативно-диспетчерского управления;</t>
  </si>
  <si>
    <t>д) соблюдать заданные в установленном порядке сетевой организацией, системным оператором (субъектом оперативно-диспетчерского управления) требования к установке устройств релейной защиты и автоматики, а также поддерживать схему электроснабжения с выделением ответственных нагрузок на резервируемые внешние питающие линии, обеспечивающие отпуск электрической энергии для покрытия технологической и аварийной брони;</t>
  </si>
  <si>
    <t>е) поддерживать на границе балансовой принадлежности значения показателей качества электрической энергии, обусловленные работой его энергопринимающих устройств, соответствующие техническим регламентам и иным обязательным требованиям, в том числе соблюдать установленные договором значения соотношения потребления активной и реактивной мощности, определяемые для отдельных энергопринимающих устройств (групп энергопринимающих устройств);</t>
  </si>
  <si>
    <t>ж) выполнять требования сетевой организации об ограничении режима потребления в соответствии с утвержденными графиками ограничения (временного отключения) потребления при возникновении (угрозе возникновения) дефицита электрической энергии и мощности, а также в иных случаях, предусмотренных законодательством Российской Федерации в качестве основания для введения полного или частичного ограничения режима потребления;</t>
  </si>
  <si>
    <t>з) представлять в сетевую организацию технологическую информацию (главные электрические схемы, характеристики оборудования, схемы устройств релейной защиты и противоаварийной автоматики, оперативные данные о технологических режимах работы оборудования);</t>
  </si>
  <si>
    <t>и) информировать сетевую организацию в установленные договором сроки об аварийных ситуациях на энергетических объектах, плановом, текущем и капитальном ремонте на них;</t>
  </si>
  <si>
    <t>к) информировать сетевую организацию об объеме участия в автоматическом либо оперативном противоаварийном управлении мощностью, в нормированном первичном регулировании частоты и во вторичном регулировании мощности (для электростанций), а также о перечне и мощности токоприемников потребителя услуг, которые могут быть отключены устройствами противоаварийной автоматики;</t>
  </si>
  <si>
    <t>л) беспрепятственно допускать уполномоченных представителей сетевой организации в пункты контроля и учета количества и качества переданной электрической энергии в порядке и случаях, установленных договором.</t>
  </si>
  <si>
    <t xml:space="preserve"> При исполнении договора сетевая организация обязана:</t>
  </si>
  <si>
    <t>а) обеспечить передачу электрической энергии в точке присоединения энергопринимающих устройств потребителя услуг (потребителя электрической энергии, в интересах которого заключается договор) к электрической сети, качество и параметры которой должны соответствовать техническим регламентам с соблюдением величин аварийной и технологической брони;</t>
  </si>
  <si>
    <t>б) осуществлять передачу электрической энергии в соответствии с согласованной категорией надежности энергопринимающих устройств потребителя услуг (потребителя электрической энергии, в интересах которого заключается договор);</t>
  </si>
  <si>
    <t>в) определять в порядке, определяемом Министерством промышленности и энергетики Российской Федерации, значения соотношения потребления активной и реактивной мощности для отдельных энергопринимающих устройств (групп энергопринимающих устройств) потребителей услуг. При этом указанные характеристики для потребителей, присоединенных к электрическим сетям напряжением 35 кВ и ниже, устанавливаются сетевой организацией, а для потребителей, присоединенных к электрическим сетям напряжением выше 35 кВ, - сетевой организацией совместно с соответствующим субъектом оперативно-диспетчерского управления;</t>
  </si>
  <si>
    <t>г) в порядке и сроки, установленные договором, информировать потребителя услуг (потребителя электрической энергии, в интересах которого заключается договор) об аварийных ситуациях в электрических сетях, ремонтных и профилактических работах, влияющих на исполнение обязательств по договору;</t>
  </si>
  <si>
    <t>д) беспрепятственно допускать уполномоченных представителей потребителей услуг в пункты контроля и учета количества и качества электрической энергии, переданной данному потребителю, в порядке и случаях, установленных договором.</t>
  </si>
  <si>
    <t>Лицо, которое намерено заключить договор направляет в сетевую организацию заявление о заключении договора, которое должно содержать следующие сведения, подтверждаемые приложенными к нему документами:</t>
  </si>
  <si>
    <t>- реквизиты потребителя услуг по передаче электрической энергии или потребителя электрической энергии, в интересах которого заключается договор;</t>
  </si>
  <si>
    <t>- объемы и предполагаемый режим передачи электрической энергии с разбивкой по месяцам;</t>
  </si>
  <si>
    <t>- объем присоединенной максимальной мощности и характер нагрузки энергопринимающих устройств (энергетических установок), присоединенных к сети, с ее распределением по каждой точке присоединения и с приложением акта разграничения балансовой принадлежности электросетей и эксплуатационной ответственности сторон;</t>
  </si>
  <si>
    <t>- однолинейная схема электрической сети потребителя услуг (потребителя электрической энергии, в интересах которого заключается договор);</t>
  </si>
  <si>
    <t>- срок начала оказания услуг по передаче электрической энергии;</t>
  </si>
  <si>
    <t xml:space="preserve">Договоры для целей использования электрической энергии для бытовых нужд гражданами-потребителями заключаются гарантирующим поставщиком (энергосбытовой организацией), обслуживающим соответствующих потребителей, или самими потребителями электрической энергии. </t>
  </si>
  <si>
    <t>Такие договоры включают следующие условия:</t>
  </si>
  <si>
    <t>а) ответственность потребителя услуг и сетевой организации за состояние и обслуживание объектов электросетевого хозяйства, которая определяется балансовой принадлежностью сетевой организации и потребителя услуг (потребителя электрической энергии, в интересах которого заключается договор) и фиксируется в акте разграничения балансовой принадлежности электросетей и акте эксплуатационной ответственности сторон, являющихся приложениями к договору;</t>
  </si>
  <si>
    <t>б) обязательства сторон по оборудованию точек присоединения средствами измерения электрической энергии, в том числе измерительными приборами, соответствующими установленным законодательством Российской Федерации требованиям, а также по обеспечению их работоспособности и соблюдению в течение всего срока действия договора эксплуатационных требований к ним, установленных уполномоченным органом по техническому регулированию и метрологии и изготовителем. До исполнения обязательств по оборудованию точек присоединения приборами учета стороны применяют согласованный ими расчетный способ учета электрической энергии (мощности), применяемый при определении объемов переданной электроэнергии (мощности);</t>
  </si>
  <si>
    <t xml:space="preserve">в) обязательства потребителя: </t>
  </si>
  <si>
    <t xml:space="preserve">- беспрепятственно допускать уполномоченных представителей сетевой организации в пункты контроля и учета количества и качества переданной электрической энергии; </t>
  </si>
  <si>
    <t>- оплачивать услуги сетевой организации по передаче электрической энергии в размере и сроки, установленные договором;</t>
  </si>
  <si>
    <r>
      <t xml:space="preserve">- </t>
    </r>
    <r>
      <rPr>
        <sz val="12"/>
        <rFont val="Times New Roman"/>
        <family val="1"/>
      </rPr>
      <t>поддерживать в надлежащем техническом состоянии принадлежащие ему средства релейной защиты и противоаварийной автоматики, приборы учета электрической энергии и мощности, устройства, обеспечивающие регулирование реактивной мощности, а также иные устройства, необходимые для поддержания требуемых параметров надежности и качества электрической энергии, и соблюдать требования, установленные для технологического присоединения и эксплуатации указанных средств, приборов и устройств (при наличии соответствующего оборудования);</t>
    </r>
  </si>
  <si>
    <t>г) обязательства сетевой организации:</t>
  </si>
  <si>
    <t>- обеспечить передачу электрической энергии в точке присоединения энергопринимающих устройств потребителя услуг (потребителя электрической энергии, в интересах которого заключается договор) к электрической сети, качество и параметры которой должны соответствовать техническим регламентам с соблюдением величин аварийной и технологической брони;</t>
  </si>
  <si>
    <t>-  осуществлять передачу электрической энергии в соответствии с согласованной категорией надежности энергопринимающих устройств потребителя услуг (потребителя электрической энергии, в интересах которого заключается договор);</t>
  </si>
  <si>
    <t>- в порядке и сроки, установленные договором, информировать потребителя услуг (потребителя электрической энергии, в интересах которого заключается договор) об аварийных ситуациях в электрических сетях, ремонтных и профилактических работах, влияющих на исполнение обязательств по договору;</t>
  </si>
  <si>
    <t xml:space="preserve">Общие принципы и порядок оказания сетевыми компаниями услуг по передаче электрической энергии определены:  </t>
  </si>
  <si>
    <t>(Источник публикации -"Собрание законодательства РФ", 27.12.2004, N 52 (часть 2), ст. 5525, "Российская газета", N 7, 19.01.2005.</t>
  </si>
  <si>
    <t>№ п.п.</t>
  </si>
  <si>
    <t>1.</t>
  </si>
  <si>
    <t xml:space="preserve">Поступление эл.энергии в сеть , ВСЕГО </t>
  </si>
  <si>
    <t>МКВТЧ</t>
  </si>
  <si>
    <t>1.1.</t>
  </si>
  <si>
    <t>из смежной сети, всего</t>
  </si>
  <si>
    <t xml:space="preserve">    в том числе из сети</t>
  </si>
  <si>
    <t>МСК</t>
  </si>
  <si>
    <t>1.3.</t>
  </si>
  <si>
    <t>от других поставщиков (в т.ч. с оптового рынка)</t>
  </si>
  <si>
    <t>2.</t>
  </si>
  <si>
    <t>то же в % (п.1.1/п.1.3)</t>
  </si>
  <si>
    <t>ПРЦ</t>
  </si>
  <si>
    <t>4.</t>
  </si>
  <si>
    <t xml:space="preserve">Полезный отпуск из сети </t>
  </si>
  <si>
    <t>4.1.</t>
  </si>
  <si>
    <t>Всего</t>
  </si>
  <si>
    <t>Ед.изм</t>
  </si>
  <si>
    <t xml:space="preserve">Поступление мощности в сеть , ВСЕГО </t>
  </si>
  <si>
    <t>МВТ</t>
  </si>
  <si>
    <t xml:space="preserve">Потери в сети </t>
  </si>
  <si>
    <t>то же в %</t>
  </si>
  <si>
    <t>Полезный отпуск мощности потребителям</t>
  </si>
  <si>
    <t>в т.ч. Заявленная (расчетная) мощность собственных  потребителей</t>
  </si>
  <si>
    <t>электрическая энергия</t>
  </si>
  <si>
    <t>мощность</t>
  </si>
  <si>
    <t xml:space="preserve"> Программа снижения потерь электроэнергии</t>
  </si>
  <si>
    <t>Наименование мероприятий</t>
  </si>
  <si>
    <t>Срок исполнения</t>
  </si>
  <si>
    <t>Ответственная служба</t>
  </si>
  <si>
    <t>Объем мероприятий</t>
  </si>
  <si>
    <t>Годовое снижение потерь электроэнергии от внедрения мероприятий, тыс.кВт.ч/%</t>
  </si>
  <si>
    <t>начало</t>
  </si>
  <si>
    <t>окончание</t>
  </si>
  <si>
    <t>2009</t>
  </si>
  <si>
    <t>2010</t>
  </si>
  <si>
    <t>2011</t>
  </si>
  <si>
    <t>Организационные мероприятия</t>
  </si>
  <si>
    <t>Отключение трансформаторов в режимах малых нагрузок на ПС с 2-мя и более трансформаторами</t>
  </si>
  <si>
    <t>2014</t>
  </si>
  <si>
    <t>отдел главного энергетика</t>
  </si>
  <si>
    <t>12 шт.</t>
  </si>
  <si>
    <t>Выравнивание нагрузок фаз в распределительных сетях 0,38 кВ</t>
  </si>
  <si>
    <t>34 линии</t>
  </si>
  <si>
    <t>Технические мероприятия</t>
  </si>
  <si>
    <t>Снижение расхода э/э на СН  подстанций 6-110 кВ</t>
  </si>
  <si>
    <t>18 шт.</t>
  </si>
  <si>
    <t>Совершенствование систем расчетного и технического учета</t>
  </si>
  <si>
    <t>Замена электросчётчиков с истёкшим сроком гос. поверки и др. причинам</t>
  </si>
  <si>
    <t>45 шт.</t>
  </si>
  <si>
    <t>Замена ТТ</t>
  </si>
  <si>
    <t>176 шт.</t>
  </si>
  <si>
    <t>Проведение контрольных снятий показаний с расчётных приборов учёта</t>
  </si>
  <si>
    <t>ежеквартально</t>
  </si>
  <si>
    <t>Проведение технических проверок комплексов учёта электроэнергии</t>
  </si>
  <si>
    <t>ежегодно</t>
  </si>
  <si>
    <t>4.1</t>
  </si>
  <si>
    <t>СПРАВОЧНО:Всего в процентах от  фактических потерь электроэнергии</t>
  </si>
  <si>
    <t>4.2</t>
  </si>
  <si>
    <t>СПРАВОЧНО: Всего в процентах от  отпуска электроэнергии в сеть</t>
  </si>
  <si>
    <t>в т.ч. собственным потребителям                              (объем переданной электроэнергии)</t>
  </si>
  <si>
    <t>Потери электроэнергии в сети при передаче</t>
  </si>
  <si>
    <t>Баланс электрической энергии (мощности) по сетям ОАО "Кольская ГМК" при передаче сторонним потребителям с указанием велечины потерь по уровням напряжения</t>
  </si>
  <si>
    <t>Источник финансирования - собственные средства предприятия.</t>
  </si>
  <si>
    <t>Объем потерь</t>
  </si>
  <si>
    <t>Стоимость</t>
  </si>
  <si>
    <t>руб. без НДС</t>
  </si>
  <si>
    <t>тыс.кВтч</t>
  </si>
  <si>
    <t>О затратах на оплату потерь:</t>
  </si>
  <si>
    <t>Зона деятельности сетевой организации ОАО "Кольская ГМК"</t>
  </si>
  <si>
    <t>3. Ремонт оборудования, воздушных и кабельных линий.</t>
  </si>
  <si>
    <t>4. Проведение технических освидетельствований оборудования, зданий и сооружений.</t>
  </si>
  <si>
    <t>5. Внеочередные испытания оборудования.</t>
  </si>
  <si>
    <t>6. Послеаварийная проверка устройств релейной защиты и автоматики.</t>
  </si>
  <si>
    <t xml:space="preserve"> город Мончегорск с подведомственной территорией</t>
  </si>
  <si>
    <t>городское поселение Заполярный Печенгского района</t>
  </si>
  <si>
    <t>городское поселение Никель Печенгского района</t>
  </si>
  <si>
    <t xml:space="preserve">ОАО "Кольская ГМК" оказывает услуги по передаче электрической энергии на территориях промышленных площадок ОАО "Кольская ГМК" в муниципальных образованиях </t>
  </si>
  <si>
    <t>Основные организационные и технические мероприятия, намечаемые по результатам расследований аварийных отключений и технологических нарушений:</t>
  </si>
  <si>
    <t xml:space="preserve"> город Мончегорск</t>
  </si>
  <si>
    <t>городское поселение Заполярный</t>
  </si>
  <si>
    <t>городское поселение Никель</t>
  </si>
  <si>
    <t>Резерв мощности с учетом присоединенных потребителей, МВт</t>
  </si>
  <si>
    <t>Резерв мощности с учетом заключенных договоров на технологическое присоединение, МВт</t>
  </si>
  <si>
    <t xml:space="preserve">Наименование центра питания </t>
  </si>
  <si>
    <t>Период</t>
  </si>
  <si>
    <t>Дата</t>
  </si>
  <si>
    <t>Отключаемый объект</t>
  </si>
  <si>
    <t>Время</t>
  </si>
  <si>
    <t>Перечень отключаемых  потребителей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</si>
  <si>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</si>
  <si>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</si>
  <si>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</si>
  <si>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</si>
  <si>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</si>
  <si>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</si>
  <si>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>Информация о технической возможности доступа к услугам по передаче электрической энергии предоставляется потребителю в течении 7 дней со дня поступления соответствующего письменного запроса.</t>
  </si>
  <si>
    <t>1. Подача заявки юридическим или физическим лицом, которое имеет намерение осуществить технологическое присоединение, реконструкцию и увеличение объема присоединенной мощности, а также изменить категорию надежности электроснабжения, точки присоединения, виды производственной деятельности, не влекущие пересмотр (увеличение) величины присоединенной мощности, но изменяющие схему внешнего электроснабжения энергопринимающих устройств заявителя;</t>
  </si>
  <si>
    <t>2. Заключение договора;</t>
  </si>
  <si>
    <t>3. Выполнение сторонами договора мероприятий, предусмотренных договором;</t>
  </si>
  <si>
    <t>4. Получение разрешения уполномоченного федерального органа исполнительной власти по технологическому надзору на допуск в эксплуатацию объектов заявителя (за исключением объектов лиц, указанных в пунктах 12.1 - 14 Правилами технологического присоединения энергопринимающих устройств (энергетических установок) юридических и физических лиц к электрическим сетям (утверждены Постановлением Правительства Российской Федерации от 27 декабря 2004 г. N 861 (в редакции Постановлений Правительства РФ от 31.08.2006 N 530, от 21.03.2007 N 168, от 26.07.2007 N 484, от 14.02.2009 N 114, от 14.02.2009 N 118, от 21.04.2009 N 334, от 15.06.2009 N 492, от 02.10.2009 N 785, от 03.03.2010 N 117, от 15.05.2010 N 341, от 09.06.2010 N 416, от 24.09.2010 N 759, от 01.03.2011 N 129))</t>
  </si>
  <si>
    <t>6. Фактический прием (подача) напряжения и мощности, осуществляемый путем включения коммутационного аппарата (фиксация коммутационного аппарата в положении "включено");</t>
  </si>
  <si>
    <t>7. Составление акта о технологическом присоединении и акта разграничения балансовой принадлежности и эксплуатационной ответственности.</t>
  </si>
  <si>
    <t>5. Осуществление ОАО "Кольская ГМК" фактического присоединения объектов заявителя к электрическим сетям. Под фактическим присоединением понимается комплекс технических и организационных мероприятий, обеспечивающих физическое соединение (контакт) объектов электросетевого хозяйства сетевой организации, в которую была подана заявка, и объектов заявителя (энергопринимающих устройств, энергетических установок и электрических сетей) без осуществления фактической подачи (приема) напряжения и мощности на объекты заявителя (фиксация коммутационного аппарата в положении "отключено");</t>
  </si>
  <si>
    <r>
      <rPr>
        <b/>
        <sz val="12"/>
        <rFont val="Times New Roman"/>
        <family val="1"/>
      </rPr>
      <t>Технологическое присоединение к сетям ОАО "Кольская ГМК"</t>
    </r>
    <r>
      <rPr>
        <sz val="12"/>
        <rFont val="Times New Roman"/>
        <family val="1"/>
      </rPr>
      <t xml:space="preserve"> осуществляется в соответствии с Правилами технологического присоединения энергопринимающих устройств (энергетических установок) юридических и физических лиц к электрическим сетям (утверждены Постановлением Правительства Российской Федерации от 27 декабря 2004 г. N 861 (в ред. Постановлений Правительства РФ от 31.08.2006 N 530, от 21.03.2007 N 168, от 26.07.2007 N 484, от 14.02.2009 N 114, от 14.02.2009 N 118, от 21.04.2009 N 334, от 15.06.2009 N 492, от 02.10.2009 N 785, от 03.03.2010 N 117, от 15.05.2010 N 341, от 09.06.2010 N 416, от 24.09.2010 N 759, от 01.03.2011 N 129)) в следующем порядке:</t>
    </r>
  </si>
  <si>
    <t>http://www.kolagmk.ru/tenders/contwork</t>
  </si>
  <si>
    <t>ПС-103</t>
  </si>
  <si>
    <t>отсутствует</t>
  </si>
  <si>
    <t>ПС-105</t>
  </si>
  <si>
    <t>Все предложения и условия участия размещены на официальном сайте ОАО "Кольская ГМК" в разделе "Тендеры"</t>
  </si>
  <si>
    <r>
      <rPr>
        <b/>
        <sz val="10"/>
        <rFont val="Arial Cyr"/>
        <family val="0"/>
      </rPr>
      <t>ОАО "Кольская ГМК"</t>
    </r>
    <r>
      <rPr>
        <sz val="10"/>
        <rFont val="Arial Cyr"/>
        <family val="0"/>
      </rPr>
      <t xml:space="preserve"> проводит торги на выполнение ремонтных и строительных работ, изготовление нестандартизированного оборудования и конструкций, поставку товарно-материальных ценностей.</t>
    </r>
  </si>
  <si>
    <t>http://www.kolagmk.ru/shareholders/reports</t>
  </si>
  <si>
    <t>прямая ссылка:</t>
  </si>
  <si>
    <t>Указанная информация размещена на официальном сайте ОАО "Кольская ГМК" в разделе "Акционерам"</t>
  </si>
  <si>
    <t>Количество аварийных отключений стороних потребителей</t>
  </si>
  <si>
    <t>Инвестиционная программа ОАО "Кольская ГМК"</t>
  </si>
  <si>
    <t>Приложение № 2</t>
  </si>
  <si>
    <t>к Приказу Федеральной</t>
  </si>
  <si>
    <t>службы по тарифам</t>
  </si>
  <si>
    <t>от 02.03.2011 № 56-э</t>
  </si>
  <si>
    <t>Форма раскрытия информации о структуре и объемах затрат</t>
  </si>
  <si>
    <t xml:space="preserve">на оказание услуг по передаче электрической энергии по сетям </t>
  </si>
  <si>
    <t>ОАО "Кольская ГМК", регулирование тарифов на услуги которой</t>
  </si>
  <si>
    <t>осуществляется методом индексации на основе долгосрочных параметров</t>
  </si>
  <si>
    <t>Подконтрольные расходы, всего,
в том числе:</t>
  </si>
  <si>
    <t>в том числе на ремонт собственными силами</t>
  </si>
  <si>
    <t>Фонд оплаты труда</t>
  </si>
  <si>
    <t>Прочие подконтрольные расходы (в т.ч. ремонт ОФ сторонними орг. 721,72 т.р.)</t>
  </si>
  <si>
    <t>Неподконтрольные расходы, включенные в НВВ, всего,
в том числе:</t>
  </si>
  <si>
    <t>1.3.1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</si>
  <si>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</si>
  <si>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</si>
  <si>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</si>
  <si>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</si>
  <si>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</si>
  <si>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</si>
  <si>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</si>
  <si>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 (налог на имущество)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</si>
  <si>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</si>
  <si>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</si>
  <si>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</si>
  <si>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</si>
  <si>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Справочно: расходы на ремонт собственными силами,  всего (п. 1.1.1.1 + п. 1.1.1.2)</t>
  </si>
  <si>
    <t>IV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</si>
  <si>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</si>
  <si>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t>Фактические затраты на оплату потерь в сетях  в 2012 году</t>
  </si>
  <si>
    <t>ОАО "Кольская ГМК", в 2012 году осуществляет закуп электрической энергии для компенсации потерь  при передача электроэнергии потребителям, имеющим технологическое присоединение к сетям ОАО "Кольская ГМК" по договору купли-продажи электрической энергии в целях компенсации потерь в сетях ОАО "Кольская ГМК" у Гарантирующего поставщика ООО "Арктик-энерго" по свободным ценам</t>
  </si>
  <si>
    <t>В 2012 году при расчете тарифов на передачу электрической энергии используется норматив потерь электрической энергии для ОАО "Кольская ГМК" утвержденный Приказом Министерства энергетики Российской федерации № 255 от 04 июня 2011 года. Указанный приказ размещен на официальном сайте ОАО "Кольская ГМК" в подразделе "Регулируемые виды деятельности"  раздела "Производство"</t>
  </si>
  <si>
    <t>Сводные данные об аварийных отключениях (технологических нарушениях) в электрических сетях ОАО "Кольская ГМК" при оказании услуг по передаче электроэнергии сторонним потребителям за 2012 год.</t>
  </si>
  <si>
    <t>Сведения о выполнении мероприятий намеченных по результатам расследований аварийных отключений (технологических нарушений) в 2012 году.</t>
  </si>
  <si>
    <t>Плановые ремонтные работы в сетях ОАО "Кольская ГМК" при оказании услуг по передаче электрической энергии в 2012 году</t>
  </si>
  <si>
    <t>Сведения о поданых заявках в ОАО " Кольская ГМК" по технологическому присоединению  к центрам питания 35 кВ и выше в 2012 году</t>
  </si>
  <si>
    <t xml:space="preserve">Правилами недискриминационного доступа к услугам по передаче электрической энергии и оказания этих услуг, утвержденных Постановлением Правительства РФ  от 27.12.2004 № 861                                                                                                                                                   (в ред. Постановлений Правительства РФ от 31.08.2006 N 530, от 21.03.2007 N 168, от 26.07.2007 N 484, от 14.02.2009 N 114, от 14.02.2009 N 118, от 21.04.2009 N 334, от 15.06.2009 N 492, от 02.10.2009 N 785, от 03.03.2010 N 117, от 15.05.2010 N 341, от 09.06.2010 N 416, от 24.09.2010 N 759, от 01.03.2011 N 129)
</t>
  </si>
  <si>
    <t>http://base.garant.ru/187740/</t>
  </si>
  <si>
    <t>Полный текст Постановления Правительства Российской Федерации от 27 декабря 2004 г. N 861 доступен в сети интернет на информационно-правовом портале "Гарант" по ссылке указанной ниже:</t>
  </si>
  <si>
    <t>Постановление опубликованно на сайте Правительства Мурманской области</t>
  </si>
  <si>
    <t>и доступно для скачивания по ссылке:</t>
  </si>
  <si>
    <t>Затраты на реконструкцию и развитие электросетевого хозяйства ОАО "Кольская ГМК" в тарифе на 2012 год не учитываются.</t>
  </si>
  <si>
    <t>не производились</t>
  </si>
  <si>
    <t>с 11-00 до 15-00</t>
  </si>
  <si>
    <t>ВЛ-7 10 кВ</t>
  </si>
  <si>
    <t>ООО "Металлургмеханомонтаж"</t>
  </si>
  <si>
    <t>с 9-00 до 11-00</t>
  </si>
  <si>
    <t>Сведения о поданых заявках в ОАО " Кольская ГМК" по технологическому присоединению  к центрам питания до 35 кВ в 2012 году</t>
  </si>
  <si>
    <t>-</t>
  </si>
  <si>
    <r>
      <t xml:space="preserve">Резерв мощности по центрам питания 35кВ и выше на </t>
    </r>
    <r>
      <rPr>
        <b/>
        <sz val="10"/>
        <color indexed="10"/>
        <rFont val="Arial Cyr"/>
        <family val="0"/>
      </rPr>
      <t>3</t>
    </r>
    <r>
      <rPr>
        <b/>
        <sz val="10"/>
        <color indexed="10"/>
        <rFont val="Arial Cyr"/>
        <family val="0"/>
      </rPr>
      <t>1.12.2012</t>
    </r>
  </si>
  <si>
    <r>
      <t xml:space="preserve">Резерв мощности по центрам питания до 35кВ  на </t>
    </r>
    <r>
      <rPr>
        <b/>
        <sz val="10"/>
        <color indexed="10"/>
        <rFont val="Arial Cyr"/>
        <family val="0"/>
      </rPr>
      <t>31.12.2012</t>
    </r>
  </si>
  <si>
    <t>http://tarif.gov-murman.ru/opencms/export/sites/uprtarif/docs/electro/docs/electric-20120110-4.pdf</t>
  </si>
  <si>
    <t>2012 факт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</si>
</sst>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* #,##0.0_р_._-;\-* #,##0.0_р_._-;_-* &quot;-&quot;??_р_._-;_-@_-"/>
    <numFmt numFmtId="171" formatCode="0.000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00"/>
    <numFmt numFmtId="177" formatCode="0.00000"/>
    <numFmt numFmtId="178" formatCode="0.0000"/>
  </numFmts>
  <fonts count="4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0"/>
      <color indexed="10"/>
      <name val="Arial Cyr"/>
      <family val="0"/>
    </font>
    <font>
      <sz val="10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sz val="10"/>
      <name val="Helv"/>
      <family val="0"/>
    </font>
    <font>
      <b/>
      <i/>
      <sz val="11"/>
      <name val="Times New Roman"/>
      <family val="1"/>
    </font>
    <font>
      <sz val="12"/>
      <name val="Tahoma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4" fillId="0" borderId="6" applyBorder="0">
      <alignment horizontal="center" vertical="center" wrapText="1"/>
      <protection/>
    </xf>
    <xf numFmtId="4" fontId="15" fillId="21" borderId="7" applyBorder="0">
      <alignment horizontal="right"/>
      <protection/>
    </xf>
    <xf numFmtId="0" fontId="37" fillId="0" borderId="8" applyNumberFormat="0" applyFill="0" applyAlignment="0" applyProtection="0"/>
    <xf numFmtId="0" fontId="38" fillId="22" borderId="9" applyNumberFormat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23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5" fillId="4" borderId="0" applyBorder="0">
      <alignment horizontal="right"/>
      <protection/>
    </xf>
    <xf numFmtId="0" fontId="46" fillId="4" borderId="0" applyNumberFormat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0" fillId="0" borderId="7" xfId="0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3" fillId="0" borderId="0" xfId="0" applyFont="1" applyAlignment="1">
      <alignment horizontal="justify" vertical="center"/>
    </xf>
    <xf numFmtId="4" fontId="15" fillId="0" borderId="13" xfId="67" applyFill="1" applyBorder="1">
      <alignment horizontal="right"/>
      <protection/>
    </xf>
    <xf numFmtId="4" fontId="15" fillId="0" borderId="7" xfId="67" applyFill="1" applyBorder="1">
      <alignment horizontal="right"/>
      <protection/>
    </xf>
    <xf numFmtId="0" fontId="1" fillId="0" borderId="0" xfId="0" applyFont="1" applyFill="1" applyAlignment="1">
      <alignment/>
    </xf>
    <xf numFmtId="49" fontId="1" fillId="0" borderId="0" xfId="0" applyNumberFormat="1" applyFont="1" applyAlignment="1">
      <alignment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 wrapText="1"/>
    </xf>
    <xf numFmtId="0" fontId="16" fillId="0" borderId="18" xfId="0" applyNumberFormat="1" applyFont="1" applyFill="1" applyBorder="1" applyAlignment="1">
      <alignment horizontal="center"/>
    </xf>
    <xf numFmtId="0" fontId="16" fillId="0" borderId="19" xfId="0" applyNumberFormat="1" applyFont="1" applyFill="1" applyBorder="1" applyAlignment="1">
      <alignment horizontal="center"/>
    </xf>
    <xf numFmtId="0" fontId="16" fillId="0" borderId="20" xfId="0" applyNumberFormat="1" applyFont="1" applyFill="1" applyBorder="1" applyAlignment="1">
      <alignment horizontal="center"/>
    </xf>
    <xf numFmtId="0" fontId="16" fillId="0" borderId="21" xfId="0" applyNumberFormat="1" applyFont="1" applyFill="1" applyBorder="1" applyAlignment="1">
      <alignment horizontal="center"/>
    </xf>
    <xf numFmtId="0" fontId="16" fillId="0" borderId="22" xfId="0" applyNumberFormat="1" applyFont="1" applyFill="1" applyBorder="1" applyAlignment="1">
      <alignment horizontal="center"/>
    </xf>
    <xf numFmtId="0" fontId="16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/>
    </xf>
    <xf numFmtId="49" fontId="1" fillId="0" borderId="25" xfId="0" applyNumberFormat="1" applyFont="1" applyFill="1" applyBorder="1" applyAlignment="1">
      <alignment/>
    </xf>
    <xf numFmtId="1" fontId="1" fillId="0" borderId="26" xfId="0" applyNumberFormat="1" applyFont="1" applyFill="1" applyBorder="1" applyAlignment="1" applyProtection="1">
      <alignment/>
      <protection/>
    </xf>
    <xf numFmtId="1" fontId="1" fillId="0" borderId="27" xfId="0" applyNumberFormat="1" applyFont="1" applyFill="1" applyBorder="1" applyAlignment="1" applyProtection="1">
      <alignment/>
      <protection/>
    </xf>
    <xf numFmtId="49" fontId="1" fillId="0" borderId="13" xfId="0" applyNumberFormat="1" applyFont="1" applyFill="1" applyBorder="1" applyAlignment="1">
      <alignment/>
    </xf>
    <xf numFmtId="0" fontId="1" fillId="0" borderId="28" xfId="0" applyFont="1" applyFill="1" applyBorder="1" applyAlignment="1">
      <alignment wrapText="1"/>
    </xf>
    <xf numFmtId="49" fontId="1" fillId="0" borderId="7" xfId="0" applyNumberFormat="1" applyFont="1" applyFill="1" applyBorder="1" applyAlignment="1">
      <alignment/>
    </xf>
    <xf numFmtId="49" fontId="1" fillId="0" borderId="7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/>
    </xf>
    <xf numFmtId="2" fontId="1" fillId="0" borderId="7" xfId="0" applyNumberFormat="1" applyFont="1" applyFill="1" applyBorder="1" applyAlignment="1" applyProtection="1">
      <alignment/>
      <protection/>
    </xf>
    <xf numFmtId="2" fontId="1" fillId="0" borderId="28" xfId="0" applyNumberFormat="1" applyFont="1" applyFill="1" applyBorder="1" applyAlignment="1" applyProtection="1">
      <alignment/>
      <protection/>
    </xf>
    <xf numFmtId="0" fontId="16" fillId="0" borderId="13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horizontal="left" wrapText="1"/>
    </xf>
    <xf numFmtId="49" fontId="1" fillId="0" borderId="13" xfId="0" applyNumberFormat="1" applyFont="1" applyFill="1" applyBorder="1" applyAlignment="1">
      <alignment vertical="center"/>
    </xf>
    <xf numFmtId="49" fontId="1" fillId="0" borderId="7" xfId="0" applyNumberFormat="1" applyFont="1" applyFill="1" applyBorder="1" applyAlignment="1">
      <alignment wrapText="1"/>
    </xf>
    <xf numFmtId="49" fontId="1" fillId="0" borderId="29" xfId="0" applyNumberFormat="1" applyFont="1" applyFill="1" applyBorder="1" applyAlignment="1">
      <alignment vertical="center"/>
    </xf>
    <xf numFmtId="49" fontId="1" fillId="0" borderId="30" xfId="0" applyNumberFormat="1" applyFont="1" applyFill="1" applyBorder="1" applyAlignment="1">
      <alignment wrapText="1"/>
    </xf>
    <xf numFmtId="49" fontId="1" fillId="0" borderId="30" xfId="0" applyNumberFormat="1" applyFont="1" applyFill="1" applyBorder="1" applyAlignment="1">
      <alignment/>
    </xf>
    <xf numFmtId="49" fontId="1" fillId="0" borderId="31" xfId="0" applyNumberFormat="1" applyFont="1" applyFill="1" applyBorder="1" applyAlignment="1">
      <alignment/>
    </xf>
    <xf numFmtId="171" fontId="1" fillId="0" borderId="30" xfId="0" applyNumberFormat="1" applyFont="1" applyFill="1" applyBorder="1" applyAlignment="1" applyProtection="1">
      <alignment/>
      <protection/>
    </xf>
    <xf numFmtId="171" fontId="1" fillId="0" borderId="32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Alignment="1">
      <alignment/>
    </xf>
    <xf numFmtId="49" fontId="16" fillId="0" borderId="24" xfId="0" applyNumberFormat="1" applyFont="1" applyFill="1" applyBorder="1" applyAlignment="1">
      <alignment/>
    </xf>
    <xf numFmtId="49" fontId="16" fillId="0" borderId="7" xfId="0" applyNumberFormat="1" applyFont="1" applyFill="1" applyBorder="1" applyAlignment="1">
      <alignment/>
    </xf>
    <xf numFmtId="0" fontId="0" fillId="0" borderId="0" xfId="0" applyAlignment="1">
      <alignment vertical="top" wrapText="1"/>
    </xf>
    <xf numFmtId="0" fontId="11" fillId="0" borderId="0" xfId="0" applyFont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33" xfId="0" applyFont="1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2" fillId="24" borderId="7" xfId="55" applyFont="1" applyFill="1" applyBorder="1" applyAlignment="1">
      <alignment vertical="center"/>
      <protection/>
    </xf>
    <xf numFmtId="0" fontId="12" fillId="24" borderId="7" xfId="55" applyFont="1" applyFill="1" applyBorder="1" applyAlignment="1">
      <alignment vertical="center" wrapText="1"/>
      <protection/>
    </xf>
    <xf numFmtId="1" fontId="12" fillId="24" borderId="7" xfId="55" applyNumberFormat="1" applyFont="1" applyFill="1" applyBorder="1" applyAlignment="1">
      <alignment vertical="center" wrapText="1"/>
      <protection/>
    </xf>
    <xf numFmtId="0" fontId="4" fillId="0" borderId="0" xfId="0" applyFont="1" applyAlignment="1">
      <alignment horizontal="justify"/>
    </xf>
    <xf numFmtId="0" fontId="12" fillId="24" borderId="0" xfId="55" applyFont="1" applyFill="1" applyBorder="1" applyAlignment="1">
      <alignment vertical="center" wrapText="1"/>
      <protection/>
    </xf>
    <xf numFmtId="0" fontId="7" fillId="0" borderId="0" xfId="0" applyFont="1" applyAlignment="1">
      <alignment horizontal="center" vertical="top"/>
    </xf>
    <xf numFmtId="0" fontId="33" fillId="0" borderId="0" xfId="42" applyAlignment="1" applyProtection="1">
      <alignment/>
      <protection/>
    </xf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14" fillId="0" borderId="13" xfId="49" applyFill="1" applyBorder="1">
      <alignment horizontal="center" vertical="center" wrapText="1"/>
      <protection/>
    </xf>
    <xf numFmtId="0" fontId="14" fillId="0" borderId="7" xfId="49" applyFill="1" applyBorder="1">
      <alignment horizontal="center" vertical="center" wrapText="1"/>
      <protection/>
    </xf>
    <xf numFmtId="0" fontId="14" fillId="0" borderId="28" xfId="49" applyFill="1" applyBorder="1">
      <alignment horizontal="center" vertical="center" wrapText="1"/>
      <protection/>
    </xf>
    <xf numFmtId="49" fontId="0" fillId="0" borderId="7" xfId="0" applyNumberFormat="1" applyFill="1" applyBorder="1" applyAlignment="1">
      <alignment vertical="top"/>
    </xf>
    <xf numFmtId="49" fontId="0" fillId="0" borderId="7" xfId="0" applyNumberFormat="1" applyFill="1" applyBorder="1" applyAlignment="1">
      <alignment vertical="top" wrapText="1"/>
    </xf>
    <xf numFmtId="49" fontId="0" fillId="0" borderId="12" xfId="0" applyNumberFormat="1" applyFill="1" applyBorder="1" applyAlignment="1">
      <alignment vertical="top" wrapText="1"/>
    </xf>
    <xf numFmtId="4" fontId="15" fillId="0" borderId="28" xfId="67" applyFill="1" applyBorder="1">
      <alignment horizontal="right"/>
      <protection/>
    </xf>
    <xf numFmtId="49" fontId="0" fillId="0" borderId="13" xfId="0" applyNumberFormat="1" applyFill="1" applyBorder="1" applyAlignment="1">
      <alignment vertical="top"/>
    </xf>
    <xf numFmtId="49" fontId="0" fillId="0" borderId="28" xfId="0" applyNumberFormat="1" applyFill="1" applyBorder="1" applyAlignment="1">
      <alignment vertical="top"/>
    </xf>
    <xf numFmtId="49" fontId="0" fillId="0" borderId="7" xfId="0" applyNumberFormat="1" applyFill="1" applyBorder="1" applyAlignment="1" applyProtection="1">
      <alignment vertical="top"/>
      <protection locked="0"/>
    </xf>
    <xf numFmtId="49" fontId="0" fillId="0" borderId="28" xfId="0" applyNumberFormat="1" applyFill="1" applyBorder="1" applyAlignment="1" applyProtection="1">
      <alignment vertical="top"/>
      <protection locked="0"/>
    </xf>
    <xf numFmtId="4" fontId="15" fillId="0" borderId="7" xfId="50" applyFill="1" applyBorder="1" applyProtection="1">
      <alignment horizontal="right"/>
      <protection locked="0"/>
    </xf>
    <xf numFmtId="4" fontId="15" fillId="0" borderId="28" xfId="50" applyFill="1" applyBorder="1" applyProtection="1">
      <alignment horizontal="right"/>
      <protection locked="0"/>
    </xf>
    <xf numFmtId="4" fontId="15" fillId="0" borderId="7" xfId="67" applyFont="1" applyFill="1" applyBorder="1">
      <alignment horizontal="right"/>
      <protection/>
    </xf>
    <xf numFmtId="4" fontId="15" fillId="0" borderId="28" xfId="67" applyFont="1" applyFill="1" applyBorder="1">
      <alignment horizontal="right"/>
      <protection/>
    </xf>
    <xf numFmtId="49" fontId="9" fillId="0" borderId="7" xfId="0" applyNumberFormat="1" applyFont="1" applyFill="1" applyBorder="1" applyAlignment="1">
      <alignment vertical="top" wrapText="1"/>
    </xf>
    <xf numFmtId="49" fontId="0" fillId="0" borderId="23" xfId="0" applyNumberFormat="1" applyFill="1" applyBorder="1" applyAlignment="1">
      <alignment vertical="top"/>
    </xf>
    <xf numFmtId="49" fontId="0" fillId="0" borderId="24" xfId="0" applyNumberFormat="1" applyFill="1" applyBorder="1" applyAlignment="1">
      <alignment vertical="top" wrapText="1"/>
    </xf>
    <xf numFmtId="4" fontId="15" fillId="0" borderId="24" xfId="67" applyFill="1" applyBorder="1">
      <alignment horizontal="right"/>
      <protection/>
    </xf>
    <xf numFmtId="4" fontId="15" fillId="0" borderId="7" xfId="67" applyFont="1" applyFill="1" applyBorder="1" applyProtection="1">
      <alignment horizontal="right"/>
      <protection locked="0"/>
    </xf>
    <xf numFmtId="49" fontId="14" fillId="0" borderId="13" xfId="0" applyNumberFormat="1" applyFont="1" applyFill="1" applyBorder="1" applyAlignment="1">
      <alignment vertical="top"/>
    </xf>
    <xf numFmtId="49" fontId="14" fillId="0" borderId="7" xfId="0" applyNumberFormat="1" applyFont="1" applyFill="1" applyBorder="1" applyAlignment="1">
      <alignment vertical="top" wrapText="1"/>
    </xf>
    <xf numFmtId="49" fontId="0" fillId="0" borderId="29" xfId="0" applyNumberFormat="1" applyFill="1" applyBorder="1" applyAlignment="1">
      <alignment vertical="top"/>
    </xf>
    <xf numFmtId="49" fontId="0" fillId="0" borderId="30" xfId="0" applyNumberFormat="1" applyFill="1" applyBorder="1" applyAlignment="1">
      <alignment vertical="top" wrapText="1"/>
    </xf>
    <xf numFmtId="49" fontId="0" fillId="0" borderId="31" xfId="0" applyNumberFormat="1" applyFill="1" applyBorder="1" applyAlignment="1">
      <alignment vertical="top" wrapText="1"/>
    </xf>
    <xf numFmtId="4" fontId="15" fillId="0" borderId="30" xfId="50" applyFill="1" applyBorder="1" applyProtection="1">
      <alignment horizontal="right"/>
      <protection locked="0"/>
    </xf>
    <xf numFmtId="4" fontId="15" fillId="0" borderId="32" xfId="50" applyFill="1" applyBorder="1" applyProtection="1">
      <alignment horizontal="right"/>
      <protection locked="0"/>
    </xf>
    <xf numFmtId="4" fontId="15" fillId="0" borderId="34" xfId="67" applyFill="1" applyBorder="1">
      <alignment horizontal="right"/>
      <protection/>
    </xf>
    <xf numFmtId="4" fontId="15" fillId="0" borderId="28" xfId="67" applyFont="1" applyFill="1" applyBorder="1" applyProtection="1">
      <alignment horizontal="right"/>
      <protection locked="0"/>
    </xf>
    <xf numFmtId="4" fontId="15" fillId="0" borderId="30" xfId="67" applyFill="1" applyBorder="1">
      <alignment horizontal="right"/>
      <protection/>
    </xf>
    <xf numFmtId="0" fontId="0" fillId="0" borderId="7" xfId="0" applyBorder="1" applyAlignment="1">
      <alignment horizontal="left"/>
    </xf>
    <xf numFmtId="0" fontId="20" fillId="0" borderId="0" xfId="56" applyFont="1">
      <alignment/>
      <protection/>
    </xf>
    <xf numFmtId="0" fontId="1" fillId="0" borderId="0" xfId="56" applyFont="1">
      <alignment/>
      <protection/>
    </xf>
    <xf numFmtId="0" fontId="20" fillId="0" borderId="0" xfId="56" applyFont="1" applyAlignment="1">
      <alignment wrapText="1"/>
      <protection/>
    </xf>
    <xf numFmtId="0" fontId="21" fillId="0" borderId="0" xfId="56" applyFont="1" applyAlignment="1">
      <alignment horizontal="centerContinuous"/>
      <protection/>
    </xf>
    <xf numFmtId="0" fontId="22" fillId="0" borderId="0" xfId="56" applyFont="1" applyAlignment="1">
      <alignment/>
      <protection/>
    </xf>
    <xf numFmtId="0" fontId="20" fillId="0" borderId="0" xfId="56" applyFont="1" applyAlignment="1">
      <alignment horizontal="left" wrapText="1"/>
      <protection/>
    </xf>
    <xf numFmtId="14" fontId="0" fillId="0" borderId="7" xfId="0" applyNumberFormat="1" applyBorder="1" applyAlignment="1">
      <alignment horizontal="center" vertical="center" wrapText="1"/>
    </xf>
    <xf numFmtId="176" fontId="15" fillId="0" borderId="13" xfId="67" applyNumberFormat="1" applyFill="1" applyBorder="1">
      <alignment horizontal="right"/>
      <protection/>
    </xf>
    <xf numFmtId="176" fontId="15" fillId="0" borderId="7" xfId="67" applyNumberFormat="1" applyFill="1" applyBorder="1">
      <alignment horizontal="right"/>
      <protection/>
    </xf>
    <xf numFmtId="176" fontId="15" fillId="0" borderId="28" xfId="67" applyNumberFormat="1" applyFill="1" applyBorder="1">
      <alignment horizontal="right"/>
      <protection/>
    </xf>
    <xf numFmtId="176" fontId="0" fillId="0" borderId="13" xfId="0" applyNumberFormat="1" applyFill="1" applyBorder="1" applyAlignment="1">
      <alignment vertical="top"/>
    </xf>
    <xf numFmtId="176" fontId="0" fillId="0" borderId="7" xfId="0" applyNumberFormat="1" applyFill="1" applyBorder="1" applyAlignment="1">
      <alignment vertical="top"/>
    </xf>
    <xf numFmtId="176" fontId="0" fillId="0" borderId="28" xfId="0" applyNumberFormat="1" applyFill="1" applyBorder="1" applyAlignment="1">
      <alignment vertical="top"/>
    </xf>
    <xf numFmtId="176" fontId="0" fillId="0" borderId="7" xfId="0" applyNumberFormat="1" applyFill="1" applyBorder="1" applyAlignment="1" applyProtection="1">
      <alignment vertical="top"/>
      <protection locked="0"/>
    </xf>
    <xf numFmtId="176" fontId="0" fillId="0" borderId="28" xfId="0" applyNumberFormat="1" applyFill="1" applyBorder="1" applyAlignment="1" applyProtection="1">
      <alignment vertical="top"/>
      <protection locked="0"/>
    </xf>
    <xf numFmtId="176" fontId="15" fillId="0" borderId="7" xfId="50" applyNumberFormat="1" applyFill="1" applyBorder="1" applyProtection="1">
      <alignment horizontal="right"/>
      <protection locked="0"/>
    </xf>
    <xf numFmtId="176" fontId="15" fillId="0" borderId="28" xfId="50" applyNumberFormat="1" applyFill="1" applyBorder="1" applyProtection="1">
      <alignment horizontal="right"/>
      <protection locked="0"/>
    </xf>
    <xf numFmtId="176" fontId="15" fillId="0" borderId="7" xfId="67" applyNumberFormat="1" applyFont="1" applyFill="1" applyBorder="1">
      <alignment horizontal="right"/>
      <protection/>
    </xf>
    <xf numFmtId="176" fontId="15" fillId="0" borderId="28" xfId="67" applyNumberFormat="1" applyFont="1" applyFill="1" applyBorder="1">
      <alignment horizontal="right"/>
      <protection/>
    </xf>
    <xf numFmtId="176" fontId="15" fillId="0" borderId="29" xfId="67" applyNumberFormat="1" applyFill="1" applyBorder="1">
      <alignment horizontal="right"/>
      <protection/>
    </xf>
    <xf numFmtId="176" fontId="15" fillId="0" borderId="30" xfId="50" applyNumberFormat="1" applyFill="1" applyBorder="1" applyProtection="1">
      <alignment horizontal="right"/>
      <protection locked="0"/>
    </xf>
    <xf numFmtId="176" fontId="15" fillId="0" borderId="32" xfId="50" applyNumberFormat="1" applyFill="1" applyBorder="1" applyProtection="1">
      <alignment horizontal="right"/>
      <protection locked="0"/>
    </xf>
    <xf numFmtId="14" fontId="0" fillId="0" borderId="7" xfId="0" applyNumberForma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5" fillId="0" borderId="0" xfId="56" applyFont="1">
      <alignment/>
      <protection/>
    </xf>
    <xf numFmtId="0" fontId="4" fillId="0" borderId="0" xfId="0" applyFont="1" applyAlignment="1">
      <alignment vertical="top" wrapText="1"/>
    </xf>
    <xf numFmtId="4" fontId="0" fillId="0" borderId="0" xfId="0" applyNumberFormat="1" applyAlignment="1">
      <alignment/>
    </xf>
    <xf numFmtId="0" fontId="2" fillId="0" borderId="35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4" fontId="2" fillId="0" borderId="36" xfId="0" applyNumberFormat="1" applyFont="1" applyBorder="1" applyAlignment="1">
      <alignment horizontal="center" vertical="center"/>
    </xf>
    <xf numFmtId="4" fontId="2" fillId="0" borderId="35" xfId="0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36" xfId="0" applyNumberFormat="1" applyFont="1" applyFill="1" applyBorder="1" applyAlignment="1">
      <alignment horizontal="center" vertical="center"/>
    </xf>
    <xf numFmtId="4" fontId="2" fillId="0" borderId="35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64" fontId="2" fillId="0" borderId="36" xfId="0" applyNumberFormat="1" applyFont="1" applyFill="1" applyBorder="1" applyAlignment="1">
      <alignment horizontal="center" vertical="center"/>
    </xf>
    <xf numFmtId="164" fontId="2" fillId="0" borderId="35" xfId="0" applyNumberFormat="1" applyFont="1" applyFill="1" applyBorder="1" applyAlignment="1">
      <alignment horizontal="center" vertical="center"/>
    </xf>
    <xf numFmtId="3" fontId="2" fillId="0" borderId="36" xfId="0" applyNumberFormat="1" applyFont="1" applyBorder="1" applyAlignment="1">
      <alignment horizontal="center" vertical="center"/>
    </xf>
    <xf numFmtId="3" fontId="2" fillId="0" borderId="35" xfId="0" applyNumberFormat="1" applyFont="1" applyBorder="1" applyAlignment="1">
      <alignment horizontal="center" vertical="center"/>
    </xf>
    <xf numFmtId="0" fontId="24" fillId="0" borderId="36" xfId="0" applyFont="1" applyBorder="1" applyAlignment="1">
      <alignment horizontal="left" vertical="center" wrapText="1"/>
    </xf>
    <xf numFmtId="0" fontId="24" fillId="0" borderId="35" xfId="0" applyFont="1" applyBorder="1" applyAlignment="1">
      <alignment horizontal="left" vertical="center" wrapText="1"/>
    </xf>
    <xf numFmtId="2" fontId="24" fillId="0" borderId="12" xfId="0" applyNumberFormat="1" applyFont="1" applyBorder="1" applyAlignment="1">
      <alignment horizontal="center" vertical="center"/>
    </xf>
    <xf numFmtId="2" fontId="24" fillId="0" borderId="36" xfId="0" applyNumberFormat="1" applyFont="1" applyBorder="1" applyAlignment="1">
      <alignment horizontal="center" vertical="center"/>
    </xf>
    <xf numFmtId="2" fontId="24" fillId="0" borderId="35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36" xfId="0" applyNumberFormat="1" applyFont="1" applyBorder="1" applyAlignment="1">
      <alignment horizontal="center" vertical="center"/>
    </xf>
    <xf numFmtId="2" fontId="2" fillId="0" borderId="35" xfId="0" applyNumberFormat="1" applyFont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36" xfId="0" applyNumberFormat="1" applyFont="1" applyFill="1" applyBorder="1" applyAlignment="1">
      <alignment horizontal="center" vertical="center"/>
    </xf>
    <xf numFmtId="2" fontId="2" fillId="0" borderId="35" xfId="0" applyNumberFormat="1" applyFont="1" applyFill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center"/>
    </xf>
    <xf numFmtId="165" fontId="2" fillId="0" borderId="36" xfId="0" applyNumberFormat="1" applyFont="1" applyBorder="1" applyAlignment="1">
      <alignment horizontal="center" vertical="center"/>
    </xf>
    <xf numFmtId="165" fontId="2" fillId="0" borderId="35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left" vertical="center" wrapText="1"/>
    </xf>
    <xf numFmtId="2" fontId="2" fillId="0" borderId="36" xfId="0" applyNumberFormat="1" applyFont="1" applyBorder="1" applyAlignment="1">
      <alignment horizontal="left" vertical="center" wrapText="1"/>
    </xf>
    <xf numFmtId="2" fontId="2" fillId="0" borderId="35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4" fillId="0" borderId="39" xfId="49" applyFill="1" applyBorder="1">
      <alignment horizontal="center" vertical="center" wrapText="1"/>
      <protection/>
    </xf>
    <xf numFmtId="0" fontId="14" fillId="0" borderId="13" xfId="49" applyFill="1" applyBorder="1">
      <alignment horizontal="center" vertical="center" wrapText="1"/>
      <protection/>
    </xf>
    <xf numFmtId="0" fontId="14" fillId="0" borderId="26" xfId="49" applyFill="1" applyBorder="1" applyAlignment="1">
      <alignment horizontal="center" vertical="center" wrapText="1"/>
      <protection/>
    </xf>
    <xf numFmtId="0" fontId="14" fillId="0" borderId="7" xfId="49" applyFill="1" applyBorder="1" applyAlignment="1">
      <alignment horizontal="center" vertical="center" wrapText="1"/>
      <protection/>
    </xf>
    <xf numFmtId="0" fontId="14" fillId="0" borderId="26" xfId="49" applyFont="1" applyFill="1" applyBorder="1">
      <alignment horizontal="center" vertical="center" wrapText="1"/>
      <protection/>
    </xf>
    <xf numFmtId="0" fontId="14" fillId="0" borderId="27" xfId="49" applyFont="1" applyFill="1" applyBorder="1">
      <alignment horizontal="center" vertical="center" wrapText="1"/>
      <protection/>
    </xf>
    <xf numFmtId="0" fontId="10" fillId="0" borderId="0" xfId="0" applyFont="1" applyFill="1" applyAlignment="1">
      <alignment horizontal="center" wrapText="1"/>
    </xf>
    <xf numFmtId="0" fontId="14" fillId="0" borderId="40" xfId="49" applyFill="1" applyBorder="1" applyAlignment="1">
      <alignment horizontal="center" vertical="center" wrapText="1"/>
      <protection/>
    </xf>
    <xf numFmtId="0" fontId="14" fillId="0" borderId="12" xfId="49" applyFill="1" applyBorder="1" applyAlignment="1">
      <alignment horizontal="center" vertical="center" wrapText="1"/>
      <protection/>
    </xf>
    <xf numFmtId="0" fontId="14" fillId="0" borderId="39" xfId="49" applyFont="1" applyFill="1" applyBorder="1">
      <alignment horizontal="center" vertical="center" wrapText="1"/>
      <protection/>
    </xf>
    <xf numFmtId="0" fontId="14" fillId="0" borderId="26" xfId="49" applyFill="1" applyBorder="1">
      <alignment horizontal="center" vertical="center" wrapText="1"/>
      <protection/>
    </xf>
    <xf numFmtId="0" fontId="14" fillId="0" borderId="27" xfId="49" applyFill="1" applyBorder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17" fillId="0" borderId="7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18" fillId="0" borderId="7" xfId="0" applyFont="1" applyBorder="1" applyAlignment="1">
      <alignment vertical="center"/>
    </xf>
    <xf numFmtId="4" fontId="18" fillId="0" borderId="12" xfId="0" applyNumberFormat="1" applyFont="1" applyBorder="1" applyAlignment="1">
      <alignment vertical="center"/>
    </xf>
    <xf numFmtId="4" fontId="18" fillId="0" borderId="36" xfId="0" applyNumberFormat="1" applyFont="1" applyBorder="1" applyAlignment="1">
      <alignment vertical="center"/>
    </xf>
    <xf numFmtId="4" fontId="18" fillId="0" borderId="35" xfId="0" applyNumberFormat="1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36" xfId="0" applyFont="1" applyBorder="1" applyAlignment="1">
      <alignment vertical="center"/>
    </xf>
    <xf numFmtId="0" fontId="18" fillId="0" borderId="35" xfId="0" applyFont="1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 wrapText="1"/>
    </xf>
    <xf numFmtId="49" fontId="1" fillId="0" borderId="26" xfId="0" applyNumberFormat="1" applyFont="1" applyFill="1" applyBorder="1" applyAlignment="1">
      <alignment horizontal="center" wrapText="1"/>
    </xf>
    <xf numFmtId="49" fontId="1" fillId="0" borderId="27" xfId="0" applyNumberFormat="1" applyFont="1" applyFill="1" applyBorder="1" applyAlignment="1">
      <alignment horizontal="center" wrapText="1"/>
    </xf>
    <xf numFmtId="49" fontId="1" fillId="0" borderId="42" xfId="0" applyNumberFormat="1" applyFont="1" applyFill="1" applyBorder="1" applyAlignment="1" applyProtection="1">
      <alignment horizontal="center" vertical="center"/>
      <protection/>
    </xf>
    <xf numFmtId="49" fontId="1" fillId="0" borderId="20" xfId="0" applyNumberFormat="1" applyFont="1" applyFill="1" applyBorder="1" applyAlignment="1" applyProtection="1">
      <alignment horizontal="center" vertical="center"/>
      <protection/>
    </xf>
    <xf numFmtId="49" fontId="1" fillId="0" borderId="41" xfId="0" applyNumberFormat="1" applyFont="1" applyFill="1" applyBorder="1" applyAlignment="1">
      <alignment horizontal="center" vertical="center"/>
    </xf>
    <xf numFmtId="49" fontId="1" fillId="0" borderId="40" xfId="0" applyNumberFormat="1" applyFont="1" applyFill="1" applyBorder="1" applyAlignment="1">
      <alignment horizontal="center" vertical="center"/>
    </xf>
    <xf numFmtId="49" fontId="1" fillId="0" borderId="43" xfId="0" applyNumberFormat="1" applyFont="1" applyFill="1" applyBorder="1" applyAlignment="1" applyProtection="1">
      <alignment horizontal="center" vertical="center" wrapText="1"/>
      <protection/>
    </xf>
    <xf numFmtId="49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14" fontId="0" fillId="0" borderId="36" xfId="0" applyNumberFormat="1" applyBorder="1" applyAlignment="1">
      <alignment horizontal="center" vertical="center" wrapText="1"/>
    </xf>
    <xf numFmtId="14" fontId="0" fillId="0" borderId="35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2" fillId="24" borderId="0" xfId="55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1" fillId="0" borderId="0" xfId="56" applyFont="1" applyAlignment="1">
      <alignment horizontal="center"/>
      <protection/>
    </xf>
    <xf numFmtId="0" fontId="0" fillId="0" borderId="0" xfId="0" applyAlignment="1">
      <alignment horizontal="left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Значение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Инвестиции Сети Сбыты ЭСО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ормула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0</xdr:row>
      <xdr:rowOff>0</xdr:rowOff>
    </xdr:from>
    <xdr:to>
      <xdr:col>8</xdr:col>
      <xdr:colOff>28575</xdr:colOff>
      <xdr:row>38</xdr:row>
      <xdr:rowOff>152400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0"/>
          <a:ext cx="4857750" cy="630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39</xdr:row>
      <xdr:rowOff>28575</xdr:rowOff>
    </xdr:from>
    <xdr:to>
      <xdr:col>7</xdr:col>
      <xdr:colOff>676275</xdr:colOff>
      <xdr:row>46</xdr:row>
      <xdr:rowOff>9525</xdr:rowOff>
    </xdr:to>
    <xdr:pic>
      <xdr:nvPicPr>
        <xdr:cNvPr id="2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6343650"/>
          <a:ext cx="47815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8</xdr:col>
      <xdr:colOff>657225</xdr:colOff>
      <xdr:row>74</xdr:row>
      <xdr:rowOff>47625</xdr:rowOff>
    </xdr:to>
    <xdr:pic>
      <xdr:nvPicPr>
        <xdr:cNvPr id="3" name="Рисунок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7610475"/>
          <a:ext cx="6143625" cy="441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74</xdr:row>
      <xdr:rowOff>28575</xdr:rowOff>
    </xdr:from>
    <xdr:to>
      <xdr:col>8</xdr:col>
      <xdr:colOff>638175</xdr:colOff>
      <xdr:row>101</xdr:row>
      <xdr:rowOff>114300</xdr:rowOff>
    </xdr:to>
    <xdr:pic>
      <xdr:nvPicPr>
        <xdr:cNvPr id="4" name="Рисунок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12011025"/>
          <a:ext cx="6086475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0</xdr:rowOff>
    </xdr:from>
    <xdr:to>
      <xdr:col>8</xdr:col>
      <xdr:colOff>428625</xdr:colOff>
      <xdr:row>70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43550"/>
          <a:ext cx="6153150" cy="777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8</xdr:col>
      <xdr:colOff>514350</xdr:colOff>
      <xdr:row>117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315950"/>
          <a:ext cx="6238875" cy="7639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LIPBRD\PLAN\&#1056;&#1072;&#1089;&#1095;&#1077;&#1090;&#1099;\&#1056;&#1072;&#1089;&#1095;&#1077;&#1090;&#1099;%202011&#1075;\&#1090;&#1072;&#1088;&#1080;&#1092;&#1099;%20&#1074;%20&#1059;&#1058;&#1056;%20&#1052;&#1054;\&#1082;%201.05.2011&#1075;\&#1069;&#1083;&#1077;&#1082;&#1090;&#1088;&#1086;&#1101;&#1085;&#1077;&#1088;&#1075;&#1080;&#1103;\&#1059;&#1089;&#1090;&#1072;&#1085;&#1086;&#1074;&#1083;&#1077;&#1085;&#1080;&#1077;%20&#1076;&#1077;&#1082;&#1072;&#1073;&#1088;&#1100;%202011\TSET.NET.2012_&#1050;&#1043;&#1052;&#1050;%20&#1086;&#1090;%20&#1059;&#1058;&#10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LIPBRD\PLAN\&#1056;&#1072;&#1089;&#1095;&#1077;&#1090;&#1099;\&#1056;&#1072;&#1089;&#1095;&#1077;&#1090;&#1099;%202011&#1075;\&#1090;&#1072;&#1088;&#1080;&#1092;&#1099;%20&#1074;%20&#1059;&#1058;&#1056;%20&#1052;&#1054;\&#1082;%201.05.2011&#1075;\&#1069;&#1083;&#1077;&#1082;&#1090;&#1088;&#1086;&#1101;&#1085;&#1077;&#1088;&#1075;&#1080;&#1103;\&#1050;&#1043;&#1052;&#1050;\&#1056;&#1072;&#1089;&#1095;&#1077;&#1090;%20&#1087;&#1086;%2020&#1101;%20%20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LIPBRD\PLAN\&#1056;&#1072;&#1089;&#1095;&#1077;&#1090;&#1099;\&#1056;&#1072;&#1089;&#1095;&#1077;&#1090;&#1099;%202011&#1075;\&#1090;&#1072;&#1088;&#1080;&#1092;&#1099;%20&#1074;%20&#1059;&#1058;&#1056;%20&#1052;&#1054;\&#1082;%201.05.2011&#1075;\&#1069;&#1083;&#1077;&#1082;&#1090;&#1088;&#1086;&#1101;&#1085;&#1077;&#1088;&#1075;&#1080;&#1103;\&#1052;&#1086;&#1085;&#1095;&#1077;&#1075;&#1086;&#1088;&#1089;&#1082;\&#1086;&#1090;%20&#1062;&#1069;&#1057;%20&#1087;&#1086;%2020&#11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LIPBRD\PLAN\&#1056;&#1072;&#1089;&#1095;&#1077;&#1090;&#1099;\&#1056;&#1072;&#1089;&#1095;&#1077;&#1090;&#1099;%202011&#1075;\&#1090;&#1072;&#1088;&#1080;&#1092;&#1099;%20&#1074;%20&#1059;&#1058;&#1056;%20&#1052;&#1054;\&#1082;%201.05.2011&#1075;\&#1069;&#1083;&#1077;&#1082;&#1090;&#1088;&#1086;&#1101;&#1085;&#1077;&#1088;&#1075;&#1080;&#1103;\&#1050;&#1043;&#1052;&#1050;\&#1087;&#1086;&#1089;&#1090;&#1072;&#1085;&#1086;&#1074;&#1083;&#1077;&#1085;&#1080;&#1103;%20&#1059;&#1058;&#1056;%20&#1085;&#1072;%202012&#1075;\&#1050;&#1043;&#1052;&#1050;_&#1088;&#1072;&#1089;&#1095;&#1077;&#1090;%20&#1089;&#1090;&#1072;&#1074;&#1086;&#1082;%2020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LIPBRD\PLAN\&#1056;&#1072;&#1089;&#1095;&#1077;&#1090;&#1099;\&#1056;&#1072;&#1089;&#1095;&#1077;&#1090;&#1099;%202013&#1075;\&#1058;&#1072;&#1088;&#1080;&#1092;&#1099;%20&#1074;%20&#1059;&#1058;&#1056;%20&#1052;&#1054;\&#1056;&#1072;&#1089;&#1095;&#1077;&#1090;%20&#1090;&#1072;&#1088;&#1080;&#1092;&#1086;&#1074;%20&#1085;&#1072;%202014&#1075;%20&#1082;%201.05.13&#1075;\&#1069;&#1083;&#1077;&#1082;&#1090;&#1088;&#1086;&#1101;&#1085;&#1077;&#1088;&#1075;&#1080;&#1103;%20-%20&#1087;&#1077;&#1088;&#1077;&#1076;&#1072;&#1095;&#1072;\&#1050;&#1043;&#1052;&#1050;\&#1056;&#1072;&#1089;&#1095;&#1077;&#1090;%20&#1087;&#1086;%2020&#1101;%20%20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LIPBRD\PLAN\&#1056;&#1072;&#1089;&#1095;&#1077;&#1090;&#1099;\&#1056;&#1072;&#1089;&#1095;&#1077;&#1090;&#1099;%202013&#1075;\&#1058;&#1072;&#1088;&#1080;&#1092;&#1099;%20&#1074;%20&#1059;&#1058;&#1056;%20&#1052;&#1054;\&#1056;&#1072;&#1089;&#1095;&#1077;&#1090;%20&#1090;&#1072;&#1088;&#1080;&#1092;&#1086;&#1074;%20&#1085;&#1072;%202014&#1075;%20&#1082;%201.05.13&#1075;\&#1069;&#1083;&#1077;&#1082;&#1090;&#1088;&#1086;&#1101;&#1085;&#1077;&#1088;&#1075;&#1080;&#1103;%20-%20&#1087;&#1077;&#1088;&#1077;&#1076;&#1072;&#1095;&#1072;\&#1050;&#1043;&#1052;&#1050;\TSET.NET.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77;&#1085;&#1100;&#1075;&#1080;%20&#1044;&#1054;&#1061;&#1054;&#1044;&#1067;%20%20&#1092;&#1072;&#1082;&#1090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3 сторонние"/>
      <sheetName val="4"/>
      <sheetName val="4 сторонние"/>
      <sheetName val="5"/>
      <sheetName val="5 сторонние"/>
      <sheetName val="1.30"/>
      <sheetName val="свод"/>
      <sheetName val="распред-е затрат"/>
      <sheetName val="долгосроч. параметры"/>
      <sheetName val="Инвестиции"/>
      <sheetName val="Числен-ть"/>
      <sheetName val="16"/>
      <sheetName val="Аморт"/>
      <sheetName val="17"/>
      <sheetName val="17 УТР"/>
      <sheetName val="17.1"/>
      <sheetName val="24"/>
      <sheetName val="25"/>
      <sheetName val="P2.1"/>
      <sheetName val="P2.2"/>
      <sheetName val="перекрестка"/>
      <sheetName val="TEHSHEET"/>
    </sheetNames>
    <sheetDataSet>
      <sheetData sheetId="11">
        <row r="14">
          <cell r="W14">
            <v>0.5349088374926287</v>
          </cell>
        </row>
        <row r="27">
          <cell r="W27">
            <v>0.484036371290099</v>
          </cell>
        </row>
        <row r="37">
          <cell r="W37">
            <v>0.3723059492368648</v>
          </cell>
        </row>
      </sheetData>
      <sheetData sheetId="13">
        <row r="17">
          <cell r="E17">
            <v>1752.9590387744795</v>
          </cell>
        </row>
        <row r="20">
          <cell r="E20">
            <v>3394.2370464560504</v>
          </cell>
        </row>
        <row r="21">
          <cell r="E21">
            <v>1020.2045644814727</v>
          </cell>
        </row>
        <row r="47">
          <cell r="E47">
            <v>1939.0556716742692</v>
          </cell>
        </row>
        <row r="49">
          <cell r="E49">
            <v>1180.0082641610843</v>
          </cell>
        </row>
        <row r="53">
          <cell r="E53">
            <v>6933.938725923821</v>
          </cell>
        </row>
        <row r="65">
          <cell r="E65">
            <v>16220.403311471178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"/>
      <sheetName val="3"/>
      <sheetName val="3 стор"/>
      <sheetName val="4"/>
      <sheetName val="4 стор"/>
      <sheetName val="5"/>
      <sheetName val="5 стор"/>
      <sheetName val="6"/>
      <sheetName val="бухг рез 2010"/>
      <sheetName val="таб 1.15"/>
      <sheetName val="общех2011"/>
      <sheetName val="1,16"/>
      <sheetName val="таб 1.17 (2)"/>
      <sheetName val="Таб.1,18.2"/>
      <sheetName val="УЕ1"/>
      <sheetName val="УЕ2"/>
      <sheetName val="Таб. 1.17.1.ПН"/>
      <sheetName val="Таб. 1.17.1 СН"/>
      <sheetName val="17,1 КГМК 2012"/>
      <sheetName val="17 СН 2010факт"/>
      <sheetName val="17 ПЧ 2010факт"/>
      <sheetName val="17 КГМК 2010 ф"/>
      <sheetName val="17 СН 2011 ож"/>
      <sheetName val="17 ПЧ 2011ож"/>
      <sheetName val="17 КГМК 2011 ож"/>
      <sheetName val="1,20 (3)"/>
      <sheetName val="1,20,3 стор"/>
      <sheetName val="1,20"/>
      <sheetName val="1,20 стор"/>
      <sheetName val="таб.1.21. 3  (2)"/>
      <sheetName val="1,21,3 стор"/>
      <sheetName val="24"/>
      <sheetName val="25"/>
      <sheetName val="27 (2)"/>
      <sheetName val="27 (3)"/>
      <sheetName val="27 на стор"/>
      <sheetName val="27"/>
    </sheetNames>
    <sheetDataSet>
      <sheetData sheetId="9">
        <row r="6">
          <cell r="Q6">
            <v>0.07119736461089879</v>
          </cell>
        </row>
        <row r="8">
          <cell r="Q8">
            <v>606.5032371638031</v>
          </cell>
        </row>
        <row r="16">
          <cell r="Q16">
            <v>3086.7275679705035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2010 Факт"/>
      <sheetName val=" 2011 ГБ"/>
      <sheetName val="Материалы"/>
      <sheetName val="Ремонты + экспл. 2011"/>
      <sheetName val="Для тарифа- ремонты  + эксп2010"/>
      <sheetName val="Для тарифа- ремонты факт 2009г."/>
      <sheetName val="Для тарифа- ремонты факт 2008г."/>
      <sheetName val=" 2009Факт"/>
      <sheetName val="Расшифровка таб.1.18 ( 2009г.)"/>
      <sheetName val="Ремонты 2012"/>
      <sheetName val="Расшифровка таб.1.18 (2010г.)"/>
      <sheetName val="Расшифровка таб.1.18 (2011г )-о"/>
      <sheetName val="Расшифровка таб.1.18 (2012)"/>
      <sheetName val="Работы произв.характ"/>
      <sheetName val="15 смета"/>
      <sheetName val="18 кальк"/>
      <sheetName val=" 2010 ГБ"/>
      <sheetName val="17 аморт"/>
      <sheetName val="таб.1.17.шаблон СН"/>
      <sheetName val="таб.1.17.шаблон "/>
      <sheetName val="Расчет аморти з.2010"/>
      <sheetName val="Таб. 1.17-2009-фактСН"/>
      <sheetName val="Таб.1.17 -2010-ожидСН"/>
      <sheetName val="Таб.1.17 -2010-факт"/>
      <sheetName val="Таб. 1.17.1 -2011СН"/>
      <sheetName val="Таб. 1.17.1 -2012СН"/>
      <sheetName val="УЕ1"/>
      <sheetName val="УЕ2"/>
      <sheetName val="16 шаблон"/>
      <sheetName val="16 зарпл"/>
      <sheetName val="Ввод ОС 2010- факт"/>
      <sheetName val="Ликвидация ОС 2010- факт"/>
      <sheetName val="Списание ОС на 2011г."/>
      <sheetName val="Списание ОС на 2012г. "/>
      <sheetName val="Ввод на 2011г."/>
      <sheetName val="План ввода 2012"/>
      <sheetName val=" нал.на имущ.2009г-факт"/>
      <sheetName val=" нал.на имущ.2010гфакт"/>
      <sheetName val=" нал.на имущ. на 2011г"/>
      <sheetName val=" нал.на имущ. на 2012г "/>
      <sheetName val="Лист6"/>
      <sheetName val="Лист7"/>
      <sheetName val="Лист8"/>
      <sheetName val="Лист9"/>
      <sheetName val="Лист10"/>
    </sheetNames>
    <sheetDataSet>
      <sheetData sheetId="13">
        <row r="24">
          <cell r="I24">
            <v>943.8364</v>
          </cell>
        </row>
        <row r="36">
          <cell r="I36">
            <v>10591.783967283996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ВВ"/>
      <sheetName val="Баланс 2012"/>
      <sheetName val="расчет ставок 1 полугод"/>
      <sheetName val="расчет ставок 2 полугод"/>
      <sheetName val="расчет ставок год"/>
    </sheetNames>
    <sheetDataSet>
      <sheetData sheetId="4">
        <row r="4">
          <cell r="I4">
            <v>2597.4401137923815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"/>
      <sheetName val="1,30"/>
      <sheetName val="3"/>
      <sheetName val="3 стор"/>
      <sheetName val="4"/>
      <sheetName val="4 стор"/>
      <sheetName val="5"/>
      <sheetName val="5 стор"/>
      <sheetName val="6"/>
      <sheetName val="6 стор"/>
      <sheetName val="бухг рез 2012"/>
      <sheetName val="материалы"/>
      <sheetName val="внешний подряд СН"/>
      <sheetName val="таб 1.15"/>
      <sheetName val="общех2013"/>
      <sheetName val="1,16"/>
      <sheetName val="Таб.1,18.2"/>
      <sheetName val="Расшифр таб.1.18 КГМК"/>
      <sheetName val="расш таб 1,18 цеховые КГМК"/>
      <sheetName val="работы и услуги промх "/>
      <sheetName val="УЕ1факт 2012"/>
      <sheetName val="УЕ2 факт 2012"/>
      <sheetName val="УЕ1 ож 2013"/>
      <sheetName val="УЕ2 ож 2013"/>
      <sheetName val="УЕ1 проект 2014"/>
      <sheetName val="УЕ2 проект 2014"/>
      <sheetName val="таб 1.17 (2)"/>
      <sheetName val="Таб. 1.17.1.ПН"/>
      <sheetName val="Таб. 1.17.1 СН"/>
      <sheetName val="17,1 КГМК 2014"/>
      <sheetName val="17 СН 2012факт"/>
      <sheetName val="17 ПЧ 2012факт"/>
      <sheetName val="17 КГМК 2012 ф"/>
      <sheetName val="17 СН 2013 ож"/>
      <sheetName val="17 ПЧ 2013ож"/>
      <sheetName val="17 КГМК 2013 ож"/>
      <sheetName val="1,20 (3)"/>
      <sheetName val="1,20,3 стор"/>
      <sheetName val="1,20"/>
      <sheetName val="1,20 стор"/>
      <sheetName val="таб.1.21. 3  (2)"/>
      <sheetName val="1,21,3 стор"/>
      <sheetName val="24"/>
      <sheetName val="25"/>
      <sheetName val="27 (2)"/>
      <sheetName val="стоим потерь"/>
      <sheetName val="27 сторонн"/>
      <sheetName val="27 (3)"/>
      <sheetName val="27"/>
    </sheetNames>
    <sheetDataSet>
      <sheetData sheetId="13">
        <row r="8">
          <cell r="O8">
            <v>463.07642073092603</v>
          </cell>
        </row>
        <row r="10">
          <cell r="O10">
            <v>1750.582583376448</v>
          </cell>
        </row>
        <row r="16">
          <cell r="O16">
            <v>4945.524601879459</v>
          </cell>
        </row>
        <row r="43">
          <cell r="O43">
            <v>32865.977009999995</v>
          </cell>
        </row>
      </sheetData>
      <sheetData sheetId="41">
        <row r="38">
          <cell r="H38">
            <v>30333.104982185232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3 сторонние"/>
      <sheetName val="4"/>
      <sheetName val="4 сторонние"/>
      <sheetName val="5"/>
      <sheetName val="5 сторонние"/>
      <sheetName val="1.30"/>
      <sheetName val="свод"/>
      <sheetName val="долгосроч. параметры"/>
      <sheetName val="Инвестиции"/>
      <sheetName val="16"/>
      <sheetName val="17"/>
      <sheetName val="17.1"/>
      <sheetName val="24"/>
      <sheetName val="25"/>
      <sheetName val="P2.1"/>
      <sheetName val="P2.2"/>
      <sheetName val="перекрестка"/>
      <sheetName val="TEHSHEET"/>
    </sheetNames>
    <sheetDataSet>
      <sheetData sheetId="11">
        <row r="86">
          <cell r="G86">
            <v>5393.020667831451</v>
          </cell>
        </row>
      </sheetData>
      <sheetData sheetId="12">
        <row r="17">
          <cell r="I17">
            <v>4600.479337257781</v>
          </cell>
        </row>
        <row r="20">
          <cell r="I20">
            <v>10496.33145191259</v>
          </cell>
        </row>
        <row r="21">
          <cell r="I21">
            <v>2833.599342264876</v>
          </cell>
        </row>
        <row r="47">
          <cell r="I47">
            <v>3368.001643027984</v>
          </cell>
        </row>
        <row r="49">
          <cell r="I49">
            <v>2878.4464978103547</v>
          </cell>
        </row>
        <row r="50">
          <cell r="I50">
            <v>1574.2441399999998</v>
          </cell>
        </row>
        <row r="52">
          <cell r="I52">
            <v>14284.226289999999</v>
          </cell>
        </row>
        <row r="53">
          <cell r="I53">
            <v>10482.876240754395</v>
          </cell>
        </row>
        <row r="54">
          <cell r="I54">
            <v>21572.082671325807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ы"/>
      <sheetName val="СН начисление"/>
      <sheetName val="ПН начисление"/>
      <sheetName val="КГМК "/>
      <sheetName val="Оплата "/>
      <sheetName val="Оплата с%"/>
      <sheetName val="поясн 1 кв."/>
      <sheetName val="ОАО &quot;МТС&quot;"/>
      <sheetName val="МУП &quot;ТС&quot;"/>
      <sheetName val="сравнение 2008 с 2009"/>
    </sheetNames>
    <sheetDataSet>
      <sheetData sheetId="1">
        <row r="59">
          <cell r="DC59">
            <v>686448.89</v>
          </cell>
        </row>
      </sheetData>
      <sheetData sheetId="2">
        <row r="89">
          <cell r="DC89">
            <v>2099941.82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olagmk.ru/shareholders/reports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base.garant.ru/187740/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base.garant.ru/187740/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kolagmk.ru/tenders/contwork" TargetMode="Externa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arif.gov-murman.ru/opencms/export/sites/uprtarif/docs/electro/docs/electric-20120110-4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4"/>
  <sheetViews>
    <sheetView workbookViewId="0" topLeftCell="A1">
      <selection activeCell="I30" sqref="I30"/>
    </sheetView>
  </sheetViews>
  <sheetFormatPr defaultColWidth="9.00390625" defaultRowHeight="12.75"/>
  <cols>
    <col min="9" max="9" width="21.00390625" style="0" customWidth="1"/>
    <col min="10" max="10" width="17.75390625" style="0" customWidth="1"/>
  </cols>
  <sheetData>
    <row r="2" ht="12.75">
      <c r="A2" t="s">
        <v>217</v>
      </c>
    </row>
    <row r="4" spans="1:3" ht="12.75">
      <c r="A4" t="s">
        <v>216</v>
      </c>
      <c r="C4" s="69" t="s">
        <v>215</v>
      </c>
    </row>
  </sheetData>
  <sheetProtection/>
  <hyperlinks>
    <hyperlink ref="C4" r:id="rId1" display="http://www.kolagmk.ru/shareholders/reports"/>
  </hyperlinks>
  <printOptions/>
  <pageMargins left="0.7" right="0.7" top="0.75" bottom="0.75" header="0.3" footer="0.3"/>
  <pageSetup fitToHeight="0" fitToWidth="1" horizontalDpi="600" verticalDpi="600" orientation="portrait" paperSize="9" scale="94" r:id="rId2"/>
  <headerFooter alignWithMargins="0">
    <oddHeader>&amp;Cп. 9(а) годовая финансовая (бухгалтерская) отчетность, а также аудиторское заключение (в случае, если в соответствии с законодательством Российской Федерации осуществлялась аудиторская проверка)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F2" sqref="F2"/>
    </sheetView>
  </sheetViews>
  <sheetFormatPr defaultColWidth="9.00390625" defaultRowHeight="12.75"/>
  <cols>
    <col min="1" max="1" width="7.375" style="0" customWidth="1"/>
    <col min="2" max="2" width="33.25390625" style="0" customWidth="1"/>
    <col min="3" max="3" width="21.375" style="0" customWidth="1"/>
    <col min="4" max="4" width="26.00390625" style="0" customWidth="1"/>
    <col min="6" max="6" width="14.75390625" style="0" customWidth="1"/>
    <col min="7" max="7" width="30.00390625" style="0" customWidth="1"/>
    <col min="8" max="8" width="21.625" style="0" customWidth="1"/>
    <col min="9" max="9" width="29.375" style="0" customWidth="1"/>
  </cols>
  <sheetData>
    <row r="1" spans="1:9" ht="30" customHeight="1">
      <c r="A1" s="237" t="s">
        <v>269</v>
      </c>
      <c r="B1" s="237"/>
      <c r="C1" s="237"/>
      <c r="D1" s="237"/>
      <c r="F1" s="237" t="s">
        <v>270</v>
      </c>
      <c r="G1" s="237"/>
      <c r="H1" s="237"/>
      <c r="I1" s="237"/>
    </row>
    <row r="3" spans="1:9" ht="51">
      <c r="A3" s="6" t="s">
        <v>26</v>
      </c>
      <c r="B3" s="6" t="s">
        <v>188</v>
      </c>
      <c r="C3" s="6" t="s">
        <v>186</v>
      </c>
      <c r="D3" s="6" t="s">
        <v>187</v>
      </c>
      <c r="F3" s="6" t="s">
        <v>26</v>
      </c>
      <c r="G3" s="6" t="s">
        <v>188</v>
      </c>
      <c r="H3" s="6" t="s">
        <v>186</v>
      </c>
      <c r="I3" s="6" t="s">
        <v>187</v>
      </c>
    </row>
    <row r="4" spans="1:9" ht="12.75">
      <c r="A4" s="61">
        <v>1</v>
      </c>
      <c r="B4" s="58" t="s">
        <v>210</v>
      </c>
      <c r="C4" s="58" t="s">
        <v>211</v>
      </c>
      <c r="D4" s="58" t="s">
        <v>211</v>
      </c>
      <c r="F4" s="61">
        <v>1</v>
      </c>
      <c r="G4" s="61" t="s">
        <v>268</v>
      </c>
      <c r="H4" s="58" t="s">
        <v>211</v>
      </c>
      <c r="I4" s="58" t="s">
        <v>211</v>
      </c>
    </row>
    <row r="5" spans="1:9" ht="12.75">
      <c r="A5" s="61">
        <v>2</v>
      </c>
      <c r="B5" s="58" t="s">
        <v>212</v>
      </c>
      <c r="C5" s="102">
        <v>30</v>
      </c>
      <c r="D5" s="58" t="s">
        <v>211</v>
      </c>
      <c r="F5" s="61"/>
      <c r="G5" s="58"/>
      <c r="H5" s="102"/>
      <c r="I5" s="58"/>
    </row>
    <row r="7" spans="1:9" ht="30.75" customHeight="1">
      <c r="A7" s="237" t="s">
        <v>255</v>
      </c>
      <c r="B7" s="237"/>
      <c r="C7" s="237"/>
      <c r="D7" s="237"/>
      <c r="F7" s="237" t="s">
        <v>267</v>
      </c>
      <c r="G7" s="237"/>
      <c r="H7" s="237"/>
      <c r="I7" s="237"/>
    </row>
    <row r="9" spans="1:9" ht="25.5" customHeight="1">
      <c r="A9" s="227"/>
      <c r="B9" s="229"/>
      <c r="C9" s="6" t="s">
        <v>198</v>
      </c>
      <c r="D9" s="6" t="s">
        <v>199</v>
      </c>
      <c r="F9" s="227"/>
      <c r="G9" s="229"/>
      <c r="H9" s="6" t="s">
        <v>198</v>
      </c>
      <c r="I9" s="6" t="s">
        <v>199</v>
      </c>
    </row>
    <row r="10" spans="1:9" s="59" customFormat="1" ht="20.25" customHeight="1">
      <c r="A10" s="63" t="s">
        <v>194</v>
      </c>
      <c r="B10" s="64"/>
      <c r="C10" s="62">
        <v>0</v>
      </c>
      <c r="D10" s="62">
        <v>0</v>
      </c>
      <c r="F10" s="63" t="s">
        <v>194</v>
      </c>
      <c r="G10" s="64"/>
      <c r="H10" s="62">
        <v>0</v>
      </c>
      <c r="I10" s="62">
        <v>0</v>
      </c>
    </row>
    <row r="11" spans="1:9" s="59" customFormat="1" ht="20.25" customHeight="1">
      <c r="A11" s="63" t="s">
        <v>195</v>
      </c>
      <c r="B11" s="64"/>
      <c r="C11" s="62">
        <v>0</v>
      </c>
      <c r="D11" s="62">
        <v>0</v>
      </c>
      <c r="F11" s="63" t="s">
        <v>195</v>
      </c>
      <c r="G11" s="64"/>
      <c r="H11" s="62">
        <v>0</v>
      </c>
      <c r="I11" s="62">
        <v>0</v>
      </c>
    </row>
    <row r="12" spans="1:9" s="59" customFormat="1" ht="20.25" customHeight="1">
      <c r="A12" s="63" t="s">
        <v>196</v>
      </c>
      <c r="B12" s="65"/>
      <c r="C12" s="62">
        <v>0</v>
      </c>
      <c r="D12" s="62">
        <v>0</v>
      </c>
      <c r="F12" s="63" t="s">
        <v>196</v>
      </c>
      <c r="G12" s="65"/>
      <c r="H12" s="62">
        <v>0</v>
      </c>
      <c r="I12" s="62">
        <v>0</v>
      </c>
    </row>
    <row r="13" spans="1:9" s="59" customFormat="1" ht="20.25" customHeight="1">
      <c r="A13" s="63" t="s">
        <v>197</v>
      </c>
      <c r="B13" s="64"/>
      <c r="C13" s="62">
        <v>0</v>
      </c>
      <c r="D13" s="62">
        <v>0</v>
      </c>
      <c r="F13" s="63" t="s">
        <v>197</v>
      </c>
      <c r="G13" s="64"/>
      <c r="H13" s="62">
        <v>0</v>
      </c>
      <c r="I13" s="62">
        <v>0</v>
      </c>
    </row>
    <row r="15" spans="1:9" ht="47.25" customHeight="1">
      <c r="A15" s="238" t="s">
        <v>200</v>
      </c>
      <c r="B15" s="238"/>
      <c r="C15" s="238"/>
      <c r="D15" s="238"/>
      <c r="E15" s="67"/>
      <c r="F15" s="238" t="s">
        <v>200</v>
      </c>
      <c r="G15" s="238"/>
      <c r="H15" s="238"/>
      <c r="I15" s="238"/>
    </row>
  </sheetData>
  <sheetProtection/>
  <mergeCells count="8">
    <mergeCell ref="A9:B9"/>
    <mergeCell ref="A15:D15"/>
    <mergeCell ref="A1:D1"/>
    <mergeCell ref="A7:D7"/>
    <mergeCell ref="F1:I1"/>
    <mergeCell ref="F7:I7"/>
    <mergeCell ref="F9:G9"/>
    <mergeCell ref="F15:I15"/>
  </mergeCells>
  <printOptions/>
  <pageMargins left="0.7" right="0.7" top="1.03125" bottom="0.75" header="0.3" footer="0.3"/>
  <pageSetup horizontalDpi="600" verticalDpi="600" orientation="portrait" paperSize="9" r:id="rId1"/>
  <headerFooter alignWithMargins="0">
    <oddHeader>&amp;Cп.11(в) о наличии (об отсутствии) технической возможности доступа к регулируемым товарам (работам, услугам)  и о регистрации и ходе реализации заявок на технологическое присоединение к электрическим сетям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workbookViewId="0" topLeftCell="A1">
      <selection activeCell="M17" sqref="M17"/>
    </sheetView>
  </sheetViews>
  <sheetFormatPr defaultColWidth="9.00390625" defaultRowHeight="12.75"/>
  <cols>
    <col min="1" max="1" width="139.25390625" style="0" bestFit="1" customWidth="1"/>
  </cols>
  <sheetData>
    <row r="1" ht="33.75" customHeight="1">
      <c r="A1" s="68" t="s">
        <v>55</v>
      </c>
    </row>
    <row r="2" ht="33.75" customHeight="1">
      <c r="A2" s="14" t="s">
        <v>102</v>
      </c>
    </row>
    <row r="3" ht="101.25" customHeight="1">
      <c r="A3" s="126" t="s">
        <v>256</v>
      </c>
    </row>
    <row r="4" ht="27.75" customHeight="1">
      <c r="A4" s="13" t="s">
        <v>103</v>
      </c>
    </row>
    <row r="5" spans="1:9" ht="42" customHeight="1">
      <c r="A5" s="128" t="s">
        <v>258</v>
      </c>
      <c r="B5" s="128"/>
      <c r="C5" s="128"/>
      <c r="D5" s="128"/>
      <c r="E5" s="128"/>
      <c r="F5" s="128"/>
      <c r="G5" s="128"/>
      <c r="H5" s="128"/>
      <c r="I5" s="128"/>
    </row>
    <row r="6" ht="12.75">
      <c r="A6" s="69" t="s">
        <v>257</v>
      </c>
    </row>
    <row r="7" ht="15.75">
      <c r="A7" s="5"/>
    </row>
    <row r="8" ht="47.25">
      <c r="A8" s="5" t="s">
        <v>56</v>
      </c>
    </row>
    <row r="9" ht="15.75">
      <c r="A9" s="5" t="s">
        <v>57</v>
      </c>
    </row>
    <row r="10" ht="31.5">
      <c r="A10" s="5" t="s">
        <v>58</v>
      </c>
    </row>
    <row r="11" ht="31.5">
      <c r="A11" s="5" t="s">
        <v>59</v>
      </c>
    </row>
    <row r="12" ht="15.75">
      <c r="A12" s="5"/>
    </row>
    <row r="13" ht="31.5">
      <c r="A13" s="5" t="s">
        <v>60</v>
      </c>
    </row>
    <row r="14" ht="15.75">
      <c r="A14" s="5"/>
    </row>
    <row r="15" ht="15.75">
      <c r="A15" s="66" t="s">
        <v>61</v>
      </c>
    </row>
    <row r="16" ht="47.25">
      <c r="A16" s="5" t="s">
        <v>62</v>
      </c>
    </row>
    <row r="17" ht="78.75">
      <c r="A17" s="5" t="s">
        <v>63</v>
      </c>
    </row>
    <row r="18" ht="63">
      <c r="A18" s="5" t="s">
        <v>64</v>
      </c>
    </row>
    <row r="19" ht="94.5">
      <c r="A19" s="5" t="s">
        <v>65</v>
      </c>
    </row>
    <row r="20" ht="15.75">
      <c r="A20" s="5"/>
    </row>
    <row r="21" ht="15.75">
      <c r="A21" s="66" t="s">
        <v>66</v>
      </c>
    </row>
    <row r="22" ht="78.75">
      <c r="A22" s="5" t="s">
        <v>67</v>
      </c>
    </row>
    <row r="23" ht="15.75">
      <c r="A23" s="5" t="s">
        <v>68</v>
      </c>
    </row>
    <row r="24" ht="63">
      <c r="A24" s="5" t="s">
        <v>69</v>
      </c>
    </row>
    <row r="25" ht="31.5">
      <c r="A25" s="5" t="s">
        <v>70</v>
      </c>
    </row>
    <row r="26" ht="63">
      <c r="A26" s="5" t="s">
        <v>71</v>
      </c>
    </row>
    <row r="27" ht="63">
      <c r="A27" s="5" t="s">
        <v>72</v>
      </c>
    </row>
    <row r="28" ht="63">
      <c r="A28" s="5" t="s">
        <v>73</v>
      </c>
    </row>
    <row r="29" ht="47.25">
      <c r="A29" s="5" t="s">
        <v>74</v>
      </c>
    </row>
    <row r="30" ht="31.5">
      <c r="A30" s="5" t="s">
        <v>75</v>
      </c>
    </row>
    <row r="31" ht="63">
      <c r="A31" s="5" t="s">
        <v>76</v>
      </c>
    </row>
    <row r="32" ht="31.5">
      <c r="A32" s="5" t="s">
        <v>77</v>
      </c>
    </row>
    <row r="33" ht="15.75">
      <c r="A33" s="5"/>
    </row>
    <row r="34" ht="15.75">
      <c r="A34" s="66" t="s">
        <v>78</v>
      </c>
    </row>
    <row r="35" ht="47.25">
      <c r="A35" s="5" t="s">
        <v>79</v>
      </c>
    </row>
    <row r="36" ht="31.5">
      <c r="A36" s="5" t="s">
        <v>80</v>
      </c>
    </row>
    <row r="37" ht="78.75">
      <c r="A37" s="5" t="s">
        <v>81</v>
      </c>
    </row>
    <row r="38" ht="47.25">
      <c r="A38" s="5" t="s">
        <v>82</v>
      </c>
    </row>
    <row r="39" ht="31.5">
      <c r="A39" s="5" t="s">
        <v>83</v>
      </c>
    </row>
    <row r="40" ht="15.75">
      <c r="A40" s="5"/>
    </row>
    <row r="41" ht="31.5">
      <c r="A41" s="66" t="s">
        <v>84</v>
      </c>
    </row>
    <row r="42" ht="31.5">
      <c r="A42" s="5" t="s">
        <v>85</v>
      </c>
    </row>
    <row r="43" ht="15.75">
      <c r="A43" s="5" t="s">
        <v>86</v>
      </c>
    </row>
    <row r="44" ht="47.25">
      <c r="A44" s="5" t="s">
        <v>87</v>
      </c>
    </row>
    <row r="45" ht="31.5">
      <c r="A45" s="5" t="s">
        <v>88</v>
      </c>
    </row>
    <row r="46" ht="15.75">
      <c r="A46" s="5" t="s">
        <v>89</v>
      </c>
    </row>
    <row r="47" ht="15.75">
      <c r="A47" s="5"/>
    </row>
    <row r="48" ht="47.25">
      <c r="A48" s="66" t="s">
        <v>90</v>
      </c>
    </row>
    <row r="49" ht="15.75">
      <c r="A49" s="66" t="s">
        <v>91</v>
      </c>
    </row>
    <row r="50" ht="63">
      <c r="A50" s="5" t="s">
        <v>92</v>
      </c>
    </row>
    <row r="51" ht="94.5">
      <c r="A51" s="5" t="s">
        <v>93</v>
      </c>
    </row>
    <row r="52" ht="15.75">
      <c r="A52" s="5" t="s">
        <v>94</v>
      </c>
    </row>
    <row r="53" ht="31.5">
      <c r="A53" s="5" t="s">
        <v>95</v>
      </c>
    </row>
    <row r="54" ht="15.75">
      <c r="A54" s="5" t="s">
        <v>96</v>
      </c>
    </row>
    <row r="55" ht="78.75">
      <c r="A55" s="12" t="s">
        <v>97</v>
      </c>
    </row>
    <row r="56" ht="15.75">
      <c r="A56" s="5" t="s">
        <v>98</v>
      </c>
    </row>
    <row r="57" ht="47.25">
      <c r="A57" s="5" t="s">
        <v>99</v>
      </c>
    </row>
    <row r="58" ht="31.5">
      <c r="A58" s="5" t="s">
        <v>100</v>
      </c>
    </row>
    <row r="59" ht="47.25">
      <c r="A59" s="5" t="s">
        <v>101</v>
      </c>
    </row>
  </sheetData>
  <sheetProtection/>
  <hyperlinks>
    <hyperlink ref="A6" r:id="rId1" display="http://base.garant.ru/187740/"/>
  </hyperlinks>
  <printOptions/>
  <pageMargins left="0.7" right="0.7" top="0.54" bottom="0.75" header="0.3" footer="0.3"/>
  <pageSetup fitToHeight="0" fitToWidth="1" horizontalDpi="600" verticalDpi="600" orientation="portrait" paperSize="9" scale="64" r:id="rId2"/>
  <headerFooter alignWithMargins="0">
    <oddHeader>&amp;Cп.11(д) об условиях, на которых осуществляется поставка регулируемых товаров (работ, услуг)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workbookViewId="0" topLeftCell="A1">
      <selection activeCell="E22" sqref="E22"/>
    </sheetView>
  </sheetViews>
  <sheetFormatPr defaultColWidth="9.00390625" defaultRowHeight="12.75"/>
  <cols>
    <col min="9" max="9" width="27.875" style="0" customWidth="1"/>
  </cols>
  <sheetData>
    <row r="1" spans="1:9" ht="136.5" customHeight="1">
      <c r="A1" s="240" t="s">
        <v>208</v>
      </c>
      <c r="B1" s="240"/>
      <c r="C1" s="240"/>
      <c r="D1" s="240"/>
      <c r="E1" s="240"/>
      <c r="F1" s="240"/>
      <c r="G1" s="240"/>
      <c r="H1" s="240"/>
      <c r="I1" s="240"/>
    </row>
    <row r="2" spans="1:9" ht="12.75">
      <c r="A2" s="70"/>
      <c r="B2" s="70"/>
      <c r="C2" s="70"/>
      <c r="D2" s="70"/>
      <c r="E2" s="70"/>
      <c r="F2" s="70"/>
      <c r="G2" s="70"/>
      <c r="H2" s="70"/>
      <c r="I2" s="70"/>
    </row>
    <row r="3" spans="1:9" ht="102" customHeight="1">
      <c r="A3" s="240" t="s">
        <v>201</v>
      </c>
      <c r="B3" s="240"/>
      <c r="C3" s="240"/>
      <c r="D3" s="240"/>
      <c r="E3" s="240"/>
      <c r="F3" s="240"/>
      <c r="G3" s="240"/>
      <c r="H3" s="240"/>
      <c r="I3" s="240"/>
    </row>
    <row r="4" spans="1:9" ht="12.75">
      <c r="A4" s="70"/>
      <c r="B4" s="70"/>
      <c r="C4" s="70"/>
      <c r="D4" s="70"/>
      <c r="E4" s="70"/>
      <c r="F4" s="70"/>
      <c r="G4" s="70"/>
      <c r="H4" s="70"/>
      <c r="I4" s="70"/>
    </row>
    <row r="5" spans="1:9" ht="15.75">
      <c r="A5" s="240" t="s">
        <v>202</v>
      </c>
      <c r="B5" s="240"/>
      <c r="C5" s="240"/>
      <c r="D5" s="240"/>
      <c r="E5" s="240"/>
      <c r="F5" s="240"/>
      <c r="G5" s="240"/>
      <c r="H5" s="240"/>
      <c r="I5" s="240"/>
    </row>
    <row r="6" spans="1:9" ht="12.75">
      <c r="A6" s="70"/>
      <c r="B6" s="70"/>
      <c r="C6" s="70"/>
      <c r="D6" s="70"/>
      <c r="E6" s="70"/>
      <c r="F6" s="70"/>
      <c r="G6" s="70"/>
      <c r="H6" s="70"/>
      <c r="I6" s="70"/>
    </row>
    <row r="7" spans="1:9" ht="15.75">
      <c r="A7" s="240" t="s">
        <v>203</v>
      </c>
      <c r="B7" s="240"/>
      <c r="C7" s="240"/>
      <c r="D7" s="240"/>
      <c r="E7" s="240"/>
      <c r="F7" s="240"/>
      <c r="G7" s="240"/>
      <c r="H7" s="240"/>
      <c r="I7" s="240"/>
    </row>
    <row r="8" spans="1:9" ht="12.75">
      <c r="A8" s="70"/>
      <c r="B8" s="70"/>
      <c r="C8" s="70"/>
      <c r="D8" s="70"/>
      <c r="E8" s="70"/>
      <c r="F8" s="70"/>
      <c r="G8" s="70"/>
      <c r="H8" s="70"/>
      <c r="I8" s="70"/>
    </row>
    <row r="9" spans="1:9" ht="153.75" customHeight="1">
      <c r="A9" s="240" t="s">
        <v>204</v>
      </c>
      <c r="B9" s="240"/>
      <c r="C9" s="240"/>
      <c r="D9" s="240"/>
      <c r="E9" s="240"/>
      <c r="F9" s="240"/>
      <c r="G9" s="240"/>
      <c r="H9" s="240"/>
      <c r="I9" s="240"/>
    </row>
    <row r="10" spans="1:9" ht="12.75">
      <c r="A10" s="70"/>
      <c r="B10" s="70"/>
      <c r="C10" s="70"/>
      <c r="D10" s="70"/>
      <c r="E10" s="70"/>
      <c r="F10" s="70"/>
      <c r="G10" s="70"/>
      <c r="H10" s="70"/>
      <c r="I10" s="70"/>
    </row>
    <row r="11" spans="1:9" ht="121.5" customHeight="1">
      <c r="A11" s="240" t="s">
        <v>207</v>
      </c>
      <c r="B11" s="240"/>
      <c r="C11" s="240"/>
      <c r="D11" s="240"/>
      <c r="E11" s="240"/>
      <c r="F11" s="240"/>
      <c r="G11" s="240"/>
      <c r="H11" s="240"/>
      <c r="I11" s="240"/>
    </row>
    <row r="12" spans="1:9" ht="12.75">
      <c r="A12" s="70"/>
      <c r="B12" s="70"/>
      <c r="C12" s="70"/>
      <c r="D12" s="70"/>
      <c r="E12" s="70"/>
      <c r="F12" s="70"/>
      <c r="G12" s="70"/>
      <c r="H12" s="70"/>
      <c r="I12" s="70"/>
    </row>
    <row r="13" spans="1:9" ht="40.5" customHeight="1">
      <c r="A13" s="240" t="s">
        <v>205</v>
      </c>
      <c r="B13" s="240"/>
      <c r="C13" s="240"/>
      <c r="D13" s="240"/>
      <c r="E13" s="240"/>
      <c r="F13" s="240"/>
      <c r="G13" s="240"/>
      <c r="H13" s="240"/>
      <c r="I13" s="240"/>
    </row>
    <row r="14" spans="1:9" ht="12.75">
      <c r="A14" s="70"/>
      <c r="B14" s="70"/>
      <c r="C14" s="70"/>
      <c r="D14" s="70"/>
      <c r="E14" s="70"/>
      <c r="F14" s="70"/>
      <c r="G14" s="70"/>
      <c r="H14" s="70"/>
      <c r="I14" s="70"/>
    </row>
    <row r="15" spans="1:9" ht="42.75" customHeight="1">
      <c r="A15" s="240" t="s">
        <v>206</v>
      </c>
      <c r="B15" s="240"/>
      <c r="C15" s="240"/>
      <c r="D15" s="240"/>
      <c r="E15" s="240"/>
      <c r="F15" s="240"/>
      <c r="G15" s="240"/>
      <c r="H15" s="240"/>
      <c r="I15" s="240"/>
    </row>
    <row r="16" spans="1:9" ht="56.25" customHeight="1">
      <c r="A16" s="239" t="s">
        <v>258</v>
      </c>
      <c r="B16" s="239"/>
      <c r="C16" s="239"/>
      <c r="D16" s="239"/>
      <c r="E16" s="239"/>
      <c r="F16" s="239"/>
      <c r="G16" s="239"/>
      <c r="H16" s="239"/>
      <c r="I16" s="239"/>
    </row>
    <row r="17" ht="12.75">
      <c r="A17" s="69" t="s">
        <v>257</v>
      </c>
    </row>
  </sheetData>
  <sheetProtection/>
  <mergeCells count="9">
    <mergeCell ref="A16:I16"/>
    <mergeCell ref="A13:I13"/>
    <mergeCell ref="A15:I15"/>
    <mergeCell ref="A1:I1"/>
    <mergeCell ref="A3:I3"/>
    <mergeCell ref="A5:I5"/>
    <mergeCell ref="A7:I7"/>
    <mergeCell ref="A9:I9"/>
    <mergeCell ref="A11:I11"/>
  </mergeCells>
  <hyperlinks>
    <hyperlink ref="A17" r:id="rId1" display="http://base.garant.ru/187740/"/>
  </hyperlinks>
  <printOptions/>
  <pageMargins left="0.7" right="0.7" top="0.75" bottom="0.75" header="0.3" footer="0.3"/>
  <pageSetup fitToHeight="1" fitToWidth="1" horizontalDpi="600" verticalDpi="600" orientation="portrait" paperSize="9" scale="88" r:id="rId2"/>
  <headerFooter alignWithMargins="0">
    <oddHeader>&amp;Cп.11(е) о порядке выполнения технологических, технических и других мероприятий, связанных с технологическим присоединением к электрическим сетям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workbookViewId="0" topLeftCell="A1">
      <selection activeCell="M22" sqref="M22"/>
    </sheetView>
  </sheetViews>
  <sheetFormatPr defaultColWidth="9.00390625" defaultRowHeight="12.75"/>
  <cols>
    <col min="1" max="1" width="5.625" style="103" customWidth="1"/>
    <col min="2" max="2" width="41.00390625" style="103" customWidth="1"/>
    <col min="3" max="5" width="21.875" style="103" customWidth="1"/>
    <col min="6" max="6" width="11.375" style="103" hidden="1" customWidth="1"/>
    <col min="7" max="7" width="22.25390625" style="103" customWidth="1"/>
    <col min="8" max="8" width="11.375" style="103" hidden="1" customWidth="1"/>
    <col min="9" max="9" width="17.125" style="103" customWidth="1"/>
    <col min="10" max="16384" width="9.125" style="104" customWidth="1"/>
  </cols>
  <sheetData>
    <row r="1" spans="1:9" ht="18" customHeight="1">
      <c r="A1" s="106"/>
      <c r="B1" s="241" t="s">
        <v>219</v>
      </c>
      <c r="C1" s="241"/>
      <c r="D1" s="241"/>
      <c r="E1" s="241"/>
      <c r="F1" s="241"/>
      <c r="G1" s="241"/>
      <c r="H1" s="241"/>
      <c r="I1" s="241"/>
    </row>
    <row r="2" spans="1:9" ht="18">
      <c r="A2" s="107"/>
      <c r="B2" s="108"/>
      <c r="C2" s="105"/>
      <c r="D2" s="105"/>
      <c r="E2" s="105"/>
      <c r="F2" s="105"/>
      <c r="G2" s="105"/>
      <c r="H2" s="105"/>
      <c r="I2" s="105"/>
    </row>
    <row r="3" spans="1:9" ht="15">
      <c r="A3" s="105"/>
      <c r="B3" s="127" t="s">
        <v>261</v>
      </c>
      <c r="C3" s="105"/>
      <c r="D3" s="105"/>
      <c r="E3" s="105"/>
      <c r="F3" s="105"/>
      <c r="G3" s="105"/>
      <c r="H3" s="105"/>
      <c r="I3" s="105"/>
    </row>
    <row r="4" spans="1:9" ht="12.75">
      <c r="A4" s="105"/>
      <c r="B4" s="105"/>
      <c r="C4" s="105"/>
      <c r="D4" s="105"/>
      <c r="E4" s="105"/>
      <c r="F4" s="105"/>
      <c r="G4" s="105"/>
      <c r="H4" s="105"/>
      <c r="I4" s="105"/>
    </row>
    <row r="5" spans="1:9" ht="12.75">
      <c r="A5" s="105"/>
      <c r="B5" s="105"/>
      <c r="C5" s="105"/>
      <c r="D5" s="105"/>
      <c r="E5" s="105"/>
      <c r="F5" s="105"/>
      <c r="G5" s="105"/>
      <c r="H5" s="105"/>
      <c r="I5" s="105"/>
    </row>
    <row r="6" spans="1:9" ht="12.75">
      <c r="A6" s="105"/>
      <c r="B6" s="105"/>
      <c r="C6" s="105"/>
      <c r="D6" s="105"/>
      <c r="E6" s="105"/>
      <c r="F6" s="105"/>
      <c r="G6" s="105"/>
      <c r="H6" s="105"/>
      <c r="I6" s="105"/>
    </row>
    <row r="7" spans="1:9" ht="12.75">
      <c r="A7" s="105"/>
      <c r="B7" s="105"/>
      <c r="C7" s="105"/>
      <c r="D7" s="105"/>
      <c r="E7" s="105"/>
      <c r="F7" s="105"/>
      <c r="G7" s="105"/>
      <c r="H7" s="105"/>
      <c r="I7" s="105"/>
    </row>
    <row r="8" spans="1:9" ht="12.75">
      <c r="A8" s="105"/>
      <c r="B8" s="105"/>
      <c r="C8" s="105"/>
      <c r="D8" s="105"/>
      <c r="E8" s="105"/>
      <c r="F8" s="105"/>
      <c r="G8" s="105"/>
      <c r="H8" s="105"/>
      <c r="I8" s="105"/>
    </row>
    <row r="9" spans="1:9" ht="12.75">
      <c r="A9" s="105"/>
      <c r="B9" s="105"/>
      <c r="C9" s="105"/>
      <c r="D9" s="105"/>
      <c r="E9" s="105"/>
      <c r="F9" s="105"/>
      <c r="G9" s="105"/>
      <c r="H9" s="105"/>
      <c r="I9" s="105"/>
    </row>
    <row r="10" spans="1:9" ht="12.75">
      <c r="A10" s="105"/>
      <c r="B10" s="105"/>
      <c r="C10" s="105"/>
      <c r="D10" s="105"/>
      <c r="E10" s="105"/>
      <c r="F10" s="105"/>
      <c r="G10" s="105"/>
      <c r="H10" s="105"/>
      <c r="I10" s="105"/>
    </row>
    <row r="11" spans="1:9" ht="12.75">
      <c r="A11" s="105"/>
      <c r="B11" s="105"/>
      <c r="C11" s="105"/>
      <c r="D11" s="105"/>
      <c r="E11" s="105"/>
      <c r="F11" s="105"/>
      <c r="G11" s="105"/>
      <c r="H11" s="105"/>
      <c r="I11" s="105"/>
    </row>
    <row r="12" spans="1:9" ht="12.75">
      <c r="A12" s="105"/>
      <c r="B12" s="105"/>
      <c r="C12" s="105"/>
      <c r="D12" s="105"/>
      <c r="E12" s="105"/>
      <c r="F12" s="105"/>
      <c r="G12" s="105"/>
      <c r="H12" s="105"/>
      <c r="I12" s="105"/>
    </row>
    <row r="13" spans="1:9" ht="12.75">
      <c r="A13" s="105"/>
      <c r="B13" s="105"/>
      <c r="C13" s="105"/>
      <c r="D13" s="105"/>
      <c r="E13" s="105"/>
      <c r="F13" s="105"/>
      <c r="G13" s="105"/>
      <c r="H13" s="105"/>
      <c r="I13" s="105"/>
    </row>
    <row r="14" spans="1:9" ht="12.75">
      <c r="A14" s="105"/>
      <c r="B14" s="105"/>
      <c r="C14" s="105"/>
      <c r="D14" s="105"/>
      <c r="E14" s="105"/>
      <c r="F14" s="105"/>
      <c r="G14" s="105"/>
      <c r="H14" s="105"/>
      <c r="I14" s="105"/>
    </row>
    <row r="15" spans="1:9" ht="12.75">
      <c r="A15" s="105"/>
      <c r="B15" s="105"/>
      <c r="C15" s="105"/>
      <c r="D15" s="105"/>
      <c r="E15" s="105"/>
      <c r="F15" s="105"/>
      <c r="G15" s="105"/>
      <c r="H15" s="105"/>
      <c r="I15" s="105"/>
    </row>
  </sheetData>
  <sheetProtection/>
  <mergeCells count="1">
    <mergeCell ref="B1:I1"/>
  </mergeCells>
  <printOptions/>
  <pageMargins left="0.7" right="0.7" top="0.75" bottom="0.75" header="0.3" footer="0.3"/>
  <pageSetup fitToHeight="0" fitToWidth="1" horizontalDpi="600" verticalDpi="600" orientation="landscape" paperSize="9" scale="88" r:id="rId1"/>
  <headerFooter alignWithMargins="0">
    <oddHeader>&amp;Cп.11(ж) об инвестиционных программах (о проектах инвестиционных программ) и отчетах об их реализации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K33" sqref="K33"/>
    </sheetView>
  </sheetViews>
  <sheetFormatPr defaultColWidth="9.00390625" defaultRowHeight="12.75"/>
  <sheetData>
    <row r="1" spans="1:9" ht="46.5" customHeight="1">
      <c r="A1" s="242" t="s">
        <v>214</v>
      </c>
      <c r="B1" s="242"/>
      <c r="C1" s="242"/>
      <c r="D1" s="242"/>
      <c r="E1" s="242"/>
      <c r="F1" s="242"/>
      <c r="G1" s="242"/>
      <c r="H1" s="242"/>
      <c r="I1" s="242"/>
    </row>
    <row r="2" spans="1:9" ht="35.25" customHeight="1">
      <c r="A2" s="242" t="s">
        <v>213</v>
      </c>
      <c r="B2" s="242"/>
      <c r="C2" s="242"/>
      <c r="D2" s="242"/>
      <c r="E2" s="242"/>
      <c r="F2" s="242"/>
      <c r="G2" s="242"/>
      <c r="H2" s="242"/>
      <c r="I2" s="242"/>
    </row>
    <row r="4" spans="1:3" ht="12.75">
      <c r="A4" t="s">
        <v>216</v>
      </c>
      <c r="C4" s="69" t="s">
        <v>209</v>
      </c>
    </row>
  </sheetData>
  <sheetProtection/>
  <mergeCells count="2">
    <mergeCell ref="A1:I1"/>
    <mergeCell ref="A2:I2"/>
  </mergeCells>
  <hyperlinks>
    <hyperlink ref="C4" r:id="rId1" display="http://www.kolagmk.ru/tenders/contwork"/>
  </hyperlinks>
  <printOptions/>
  <pageMargins left="0.7" right="0.7" top="0.75" bottom="0.75" header="0.3" footer="0.3"/>
  <pageSetup horizontalDpi="600" verticalDpi="600" orientation="portrait" paperSize="9" r:id="rId2"/>
  <headerFooter alignWithMargins="0">
    <oddHeader>&amp;C11(з) о способах приобретения, стоимости и объемах товаров, необходимых для оказания услуг по передаче электроэнергии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DA36"/>
  <sheetViews>
    <sheetView tabSelected="1" view="pageBreakPreview" zoomScaleSheetLayoutView="100" zoomScalePageLayoutView="0" workbookViewId="0" topLeftCell="A1">
      <selection activeCell="BH14" sqref="BH14:BU14"/>
    </sheetView>
  </sheetViews>
  <sheetFormatPr defaultColWidth="0.875" defaultRowHeight="15" customHeight="1"/>
  <cols>
    <col min="1" max="7" width="0.875" style="2" customWidth="1"/>
    <col min="8" max="8" width="0.74609375" style="2" customWidth="1"/>
    <col min="9" max="9" width="0.875" style="2" hidden="1" customWidth="1"/>
    <col min="10" max="47" width="0.875" style="2" customWidth="1"/>
    <col min="48" max="48" width="9.25390625" style="2" customWidth="1"/>
    <col min="49" max="16384" width="0.875" style="2" customWidth="1"/>
  </cols>
  <sheetData>
    <row r="1" s="1" customFormat="1" ht="12" customHeight="1">
      <c r="CE1" s="1" t="s">
        <v>220</v>
      </c>
    </row>
    <row r="2" s="1" customFormat="1" ht="12" customHeight="1">
      <c r="CE2" s="1" t="s">
        <v>221</v>
      </c>
    </row>
    <row r="3" s="1" customFormat="1" ht="12" customHeight="1">
      <c r="CE3" s="1" t="s">
        <v>222</v>
      </c>
    </row>
    <row r="4" s="1" customFormat="1" ht="12" customHeight="1">
      <c r="CE4" s="1" t="s">
        <v>223</v>
      </c>
    </row>
    <row r="5" ht="10.5" customHeight="1"/>
    <row r="6" spans="1:105" s="4" customFormat="1" ht="14.25" customHeight="1">
      <c r="A6" s="186" t="s">
        <v>224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86"/>
      <c r="CE6" s="186"/>
      <c r="CF6" s="186"/>
      <c r="CG6" s="186"/>
      <c r="CH6" s="186"/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6"/>
      <c r="CT6" s="186"/>
      <c r="CU6" s="186"/>
      <c r="CV6" s="186"/>
      <c r="CW6" s="186"/>
      <c r="CX6" s="186"/>
      <c r="CY6" s="186"/>
      <c r="CZ6" s="186"/>
      <c r="DA6" s="186"/>
    </row>
    <row r="7" spans="1:105" s="4" customFormat="1" ht="14.25" customHeight="1">
      <c r="A7" s="186" t="s">
        <v>225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86"/>
      <c r="CO7" s="186"/>
      <c r="CP7" s="186"/>
      <c r="CQ7" s="186"/>
      <c r="CR7" s="186"/>
      <c r="CS7" s="186"/>
      <c r="CT7" s="186"/>
      <c r="CU7" s="186"/>
      <c r="CV7" s="186"/>
      <c r="CW7" s="186"/>
      <c r="CX7" s="186"/>
      <c r="CY7" s="186"/>
      <c r="CZ7" s="186"/>
      <c r="DA7" s="186"/>
    </row>
    <row r="8" spans="1:105" s="4" customFormat="1" ht="14.25" customHeight="1">
      <c r="A8" s="186" t="s">
        <v>226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</row>
    <row r="9" spans="1:105" s="4" customFormat="1" ht="14.25" customHeight="1">
      <c r="A9" s="186" t="s">
        <v>227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6"/>
      <c r="CR9" s="186"/>
      <c r="CS9" s="186"/>
      <c r="CT9" s="186"/>
      <c r="CU9" s="186"/>
      <c r="CV9" s="186"/>
      <c r="CW9" s="186"/>
      <c r="CX9" s="186"/>
      <c r="CY9" s="186"/>
      <c r="CZ9" s="186"/>
      <c r="DA9" s="186"/>
    </row>
    <row r="10" ht="6" customHeight="1"/>
    <row r="11" spans="1:105" ht="15">
      <c r="A11" s="178" t="s">
        <v>26</v>
      </c>
      <c r="B11" s="173"/>
      <c r="C11" s="173"/>
      <c r="D11" s="173"/>
      <c r="E11" s="173"/>
      <c r="F11" s="173"/>
      <c r="G11" s="173"/>
      <c r="H11" s="174"/>
      <c r="I11" s="172" t="s">
        <v>0</v>
      </c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4"/>
      <c r="AW11" s="178" t="s">
        <v>1</v>
      </c>
      <c r="AX11" s="173"/>
      <c r="AY11" s="173"/>
      <c r="AZ11" s="173"/>
      <c r="BA11" s="173"/>
      <c r="BB11" s="173"/>
      <c r="BC11" s="173"/>
      <c r="BD11" s="173"/>
      <c r="BE11" s="173"/>
      <c r="BF11" s="173"/>
      <c r="BG11" s="174"/>
      <c r="BH11" s="139">
        <v>2012</v>
      </c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30"/>
      <c r="CJ11" s="172" t="s">
        <v>4</v>
      </c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3"/>
      <c r="CV11" s="173"/>
      <c r="CW11" s="173"/>
      <c r="CX11" s="173"/>
      <c r="CY11" s="173"/>
      <c r="CZ11" s="173"/>
      <c r="DA11" s="174"/>
    </row>
    <row r="12" spans="1:105" ht="15">
      <c r="A12" s="175"/>
      <c r="B12" s="176"/>
      <c r="C12" s="176"/>
      <c r="D12" s="176"/>
      <c r="E12" s="176"/>
      <c r="F12" s="176"/>
      <c r="G12" s="176"/>
      <c r="H12" s="177"/>
      <c r="I12" s="175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7"/>
      <c r="AW12" s="175"/>
      <c r="AX12" s="176"/>
      <c r="AY12" s="176"/>
      <c r="AZ12" s="176"/>
      <c r="BA12" s="176"/>
      <c r="BB12" s="176"/>
      <c r="BC12" s="176"/>
      <c r="BD12" s="176"/>
      <c r="BE12" s="176"/>
      <c r="BF12" s="176"/>
      <c r="BG12" s="177"/>
      <c r="BH12" s="139" t="s">
        <v>2</v>
      </c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30"/>
      <c r="BV12" s="139" t="s">
        <v>3</v>
      </c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30"/>
      <c r="CJ12" s="175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6"/>
      <c r="CV12" s="176"/>
      <c r="CW12" s="176"/>
      <c r="CX12" s="176"/>
      <c r="CY12" s="176"/>
      <c r="CZ12" s="176"/>
      <c r="DA12" s="177"/>
    </row>
    <row r="13" spans="1:105" ht="30" customHeight="1">
      <c r="A13" s="134" t="s">
        <v>5</v>
      </c>
      <c r="B13" s="135"/>
      <c r="C13" s="135"/>
      <c r="D13" s="135"/>
      <c r="E13" s="135"/>
      <c r="F13" s="135"/>
      <c r="G13" s="135"/>
      <c r="H13" s="136"/>
      <c r="I13" s="3"/>
      <c r="J13" s="137" t="s">
        <v>6</v>
      </c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8"/>
      <c r="AW13" s="139" t="s">
        <v>7</v>
      </c>
      <c r="AX13" s="140"/>
      <c r="AY13" s="140"/>
      <c r="AZ13" s="140"/>
      <c r="BA13" s="140"/>
      <c r="BB13" s="140"/>
      <c r="BC13" s="140"/>
      <c r="BD13" s="140"/>
      <c r="BE13" s="140"/>
      <c r="BF13" s="140"/>
      <c r="BG13" s="130"/>
      <c r="BH13" s="139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30"/>
      <c r="BV13" s="139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30"/>
      <c r="CJ13" s="146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8"/>
    </row>
    <row r="14" spans="1:105" ht="30" customHeight="1">
      <c r="A14" s="134" t="s">
        <v>8</v>
      </c>
      <c r="B14" s="135"/>
      <c r="C14" s="135"/>
      <c r="D14" s="135"/>
      <c r="E14" s="135"/>
      <c r="F14" s="135"/>
      <c r="G14" s="135"/>
      <c r="H14" s="136"/>
      <c r="I14" s="3"/>
      <c r="J14" s="179" t="s">
        <v>9</v>
      </c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80"/>
      <c r="AW14" s="139" t="s">
        <v>7</v>
      </c>
      <c r="AX14" s="140"/>
      <c r="AY14" s="140"/>
      <c r="AZ14" s="140"/>
      <c r="BA14" s="140"/>
      <c r="BB14" s="140"/>
      <c r="BC14" s="140"/>
      <c r="BD14" s="140"/>
      <c r="BE14" s="140"/>
      <c r="BF14" s="140"/>
      <c r="BG14" s="130"/>
      <c r="BH14" s="181">
        <f>'[1]долгосроч. параметры'!$E$65</f>
        <v>16220.403311471178</v>
      </c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83"/>
      <c r="BV14" s="181">
        <f>'[5]таб 1.15'!$O$43+'[5]1,21,3 стор'!$H$38</f>
        <v>63199.08199218522</v>
      </c>
      <c r="BW14" s="184"/>
      <c r="BX14" s="184"/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5"/>
      <c r="CJ14" s="146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8"/>
    </row>
    <row r="15" spans="1:105" ht="30" customHeight="1">
      <c r="A15" s="134" t="s">
        <v>10</v>
      </c>
      <c r="B15" s="135"/>
      <c r="C15" s="135"/>
      <c r="D15" s="135"/>
      <c r="E15" s="135"/>
      <c r="F15" s="135"/>
      <c r="G15" s="135"/>
      <c r="H15" s="136"/>
      <c r="I15" s="3"/>
      <c r="J15" s="155" t="s">
        <v>228</v>
      </c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6"/>
      <c r="AW15" s="139" t="s">
        <v>7</v>
      </c>
      <c r="AX15" s="140"/>
      <c r="AY15" s="140"/>
      <c r="AZ15" s="140"/>
      <c r="BA15" s="140"/>
      <c r="BB15" s="140"/>
      <c r="BC15" s="140"/>
      <c r="BD15" s="140"/>
      <c r="BE15" s="140"/>
      <c r="BF15" s="140"/>
      <c r="BG15" s="130"/>
      <c r="BH15" s="157">
        <f>BH16+BH18+BH20</f>
        <v>6167.400649712003</v>
      </c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9"/>
      <c r="BV15" s="157">
        <f>BV16+BV18+BV20</f>
        <v>17930.41013143525</v>
      </c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9"/>
      <c r="CJ15" s="146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8"/>
    </row>
    <row r="16" spans="1:105" ht="15" customHeight="1">
      <c r="A16" s="134" t="s">
        <v>11</v>
      </c>
      <c r="B16" s="135"/>
      <c r="C16" s="135"/>
      <c r="D16" s="135"/>
      <c r="E16" s="135"/>
      <c r="F16" s="135"/>
      <c r="G16" s="135"/>
      <c r="H16" s="136"/>
      <c r="I16" s="3"/>
      <c r="J16" s="137" t="s">
        <v>12</v>
      </c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8"/>
      <c r="AW16" s="139" t="s">
        <v>7</v>
      </c>
      <c r="AX16" s="140"/>
      <c r="AY16" s="140"/>
      <c r="AZ16" s="140"/>
      <c r="BA16" s="140"/>
      <c r="BB16" s="140"/>
      <c r="BC16" s="140"/>
      <c r="BD16" s="140"/>
      <c r="BE16" s="140"/>
      <c r="BF16" s="140"/>
      <c r="BG16" s="130"/>
      <c r="BH16" s="131">
        <f>'[1]долгосроч. параметры'!$E$17</f>
        <v>1752.9590387744795</v>
      </c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30"/>
      <c r="BV16" s="149">
        <f>'[6]долгосроч. параметры'!$I$17</f>
        <v>4600.479337257781</v>
      </c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30"/>
      <c r="CJ16" s="146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8"/>
    </row>
    <row r="17" spans="1:105" ht="15" customHeight="1">
      <c r="A17" s="134" t="s">
        <v>14</v>
      </c>
      <c r="B17" s="135"/>
      <c r="C17" s="135"/>
      <c r="D17" s="135"/>
      <c r="E17" s="135"/>
      <c r="F17" s="135"/>
      <c r="G17" s="135"/>
      <c r="H17" s="136"/>
      <c r="I17" s="3"/>
      <c r="J17" s="137" t="s">
        <v>229</v>
      </c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8"/>
      <c r="AW17" s="139" t="s">
        <v>7</v>
      </c>
      <c r="AX17" s="140"/>
      <c r="AY17" s="140"/>
      <c r="AZ17" s="140"/>
      <c r="BA17" s="140"/>
      <c r="BB17" s="140"/>
      <c r="BC17" s="140"/>
      <c r="BD17" s="140"/>
      <c r="BE17" s="140"/>
      <c r="BF17" s="140"/>
      <c r="BG17" s="130"/>
      <c r="BH17" s="163">
        <f>('[2]таб 1.15'!$Q$8*'[1]свод'!$W$14)+(('[3]Работы произв.характ'!$I$24+'[3]Работы произв.характ'!$I$36)*'[2]таб 1.15'!$Q$6*'[1]свод'!$W$37)</f>
        <v>630.2009655806603</v>
      </c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5"/>
      <c r="BV17" s="166">
        <f>'[5]таб 1.15'!$O$8+'[5]таб 1.15'!$O$10</f>
        <v>2213.659004107374</v>
      </c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8"/>
      <c r="CJ17" s="169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1"/>
    </row>
    <row r="18" spans="1:105" ht="15">
      <c r="A18" s="134" t="s">
        <v>13</v>
      </c>
      <c r="B18" s="135"/>
      <c r="C18" s="135"/>
      <c r="D18" s="135"/>
      <c r="E18" s="135"/>
      <c r="F18" s="135"/>
      <c r="G18" s="135"/>
      <c r="H18" s="136"/>
      <c r="I18" s="3"/>
      <c r="J18" s="137" t="s">
        <v>230</v>
      </c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8"/>
      <c r="AW18" s="139" t="s">
        <v>7</v>
      </c>
      <c r="AX18" s="140"/>
      <c r="AY18" s="140"/>
      <c r="AZ18" s="140"/>
      <c r="BA18" s="140"/>
      <c r="BB18" s="140"/>
      <c r="BC18" s="140"/>
      <c r="BD18" s="140"/>
      <c r="BE18" s="140"/>
      <c r="BF18" s="140"/>
      <c r="BG18" s="130"/>
      <c r="BH18" s="131">
        <f>'[1]долгосроч. параметры'!$E$20</f>
        <v>3394.2370464560504</v>
      </c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30"/>
      <c r="BV18" s="149">
        <f>'[6]долгосроч. параметры'!$I$20</f>
        <v>10496.33145191259</v>
      </c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30"/>
      <c r="CJ18" s="146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  <c r="DA18" s="138"/>
    </row>
    <row r="19" spans="1:105" ht="15" customHeight="1">
      <c r="A19" s="134" t="s">
        <v>15</v>
      </c>
      <c r="B19" s="135"/>
      <c r="C19" s="135"/>
      <c r="D19" s="135"/>
      <c r="E19" s="135"/>
      <c r="F19" s="135"/>
      <c r="G19" s="135"/>
      <c r="H19" s="136"/>
      <c r="I19" s="3"/>
      <c r="J19" s="137" t="s">
        <v>229</v>
      </c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8"/>
      <c r="AW19" s="139" t="s">
        <v>7</v>
      </c>
      <c r="AX19" s="140"/>
      <c r="AY19" s="140"/>
      <c r="AZ19" s="140"/>
      <c r="BA19" s="140"/>
      <c r="BB19" s="140"/>
      <c r="BC19" s="140"/>
      <c r="BD19" s="140"/>
      <c r="BE19" s="140"/>
      <c r="BF19" s="140"/>
      <c r="BG19" s="130"/>
      <c r="BH19" s="163">
        <f>'[2]таб 1.15'!$Q$16*'[1]свод'!$W$27</f>
        <v>1494.088411161555</v>
      </c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5"/>
      <c r="BV19" s="149">
        <f>'[5]таб 1.15'!$O$16</f>
        <v>4945.524601879459</v>
      </c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30"/>
      <c r="CJ19" s="146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8"/>
    </row>
    <row r="20" spans="1:105" ht="30.75" customHeight="1">
      <c r="A20" s="134" t="s">
        <v>16</v>
      </c>
      <c r="B20" s="135"/>
      <c r="C20" s="135"/>
      <c r="D20" s="135"/>
      <c r="E20" s="135"/>
      <c r="F20" s="135"/>
      <c r="G20" s="135"/>
      <c r="H20" s="136"/>
      <c r="I20" s="3"/>
      <c r="J20" s="137" t="s">
        <v>231</v>
      </c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8"/>
      <c r="AW20" s="139" t="s">
        <v>7</v>
      </c>
      <c r="AX20" s="140"/>
      <c r="AY20" s="140"/>
      <c r="AZ20" s="140"/>
      <c r="BA20" s="140"/>
      <c r="BB20" s="140"/>
      <c r="BC20" s="140"/>
      <c r="BD20" s="140"/>
      <c r="BE20" s="140"/>
      <c r="BF20" s="140"/>
      <c r="BG20" s="130"/>
      <c r="BH20" s="131">
        <f>'[1]долгосроч. параметры'!$E$21</f>
        <v>1020.2045644814727</v>
      </c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30"/>
      <c r="BV20" s="160">
        <f>'[6]долгосроч. параметры'!$I$21</f>
        <v>2833.599342264876</v>
      </c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2"/>
      <c r="CJ20" s="146"/>
      <c r="CK20" s="137"/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  <c r="CV20" s="137"/>
      <c r="CW20" s="137"/>
      <c r="CX20" s="137"/>
      <c r="CY20" s="137"/>
      <c r="CZ20" s="137"/>
      <c r="DA20" s="138"/>
    </row>
    <row r="21" spans="1:105" ht="45" customHeight="1">
      <c r="A21" s="134" t="s">
        <v>18</v>
      </c>
      <c r="B21" s="135"/>
      <c r="C21" s="135"/>
      <c r="D21" s="135"/>
      <c r="E21" s="135"/>
      <c r="F21" s="135"/>
      <c r="G21" s="135"/>
      <c r="H21" s="136"/>
      <c r="I21" s="3"/>
      <c r="J21" s="155" t="s">
        <v>232</v>
      </c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6"/>
      <c r="AW21" s="139" t="s">
        <v>7</v>
      </c>
      <c r="AX21" s="140"/>
      <c r="AY21" s="140"/>
      <c r="AZ21" s="140"/>
      <c r="BA21" s="140"/>
      <c r="BB21" s="140"/>
      <c r="BC21" s="140"/>
      <c r="BD21" s="140"/>
      <c r="BE21" s="140"/>
      <c r="BF21" s="140"/>
      <c r="BG21" s="130"/>
      <c r="BH21" s="157">
        <f>BH22+BH23+BH24+BH25+BH26+BH27+BH28</f>
        <v>10053.002661759176</v>
      </c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9"/>
      <c r="BV21" s="157">
        <f>BV22+BV23+BV24+BV25+BV26+BV27+BV28</f>
        <v>59552.898150749985</v>
      </c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9"/>
      <c r="CJ21" s="146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8"/>
    </row>
    <row r="22" spans="1:105" ht="15">
      <c r="A22" s="134" t="s">
        <v>233</v>
      </c>
      <c r="B22" s="135"/>
      <c r="C22" s="135"/>
      <c r="D22" s="135"/>
      <c r="E22" s="135"/>
      <c r="F22" s="135"/>
      <c r="G22" s="135"/>
      <c r="H22" s="136"/>
      <c r="I22" s="3"/>
      <c r="J22" s="137" t="s">
        <v>17</v>
      </c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8"/>
      <c r="AW22" s="139" t="s">
        <v>7</v>
      </c>
      <c r="AX22" s="140"/>
      <c r="AY22" s="140"/>
      <c r="AZ22" s="140"/>
      <c r="BA22" s="140"/>
      <c r="BB22" s="140"/>
      <c r="BC22" s="140"/>
      <c r="BD22" s="140"/>
      <c r="BE22" s="140"/>
      <c r="BF22" s="140"/>
      <c r="BG22" s="130"/>
      <c r="BH22" s="139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30"/>
      <c r="BV22" s="139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30"/>
      <c r="CJ22" s="146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8"/>
    </row>
    <row r="23" spans="1:105" ht="15" customHeight="1">
      <c r="A23" s="134" t="s">
        <v>234</v>
      </c>
      <c r="B23" s="135"/>
      <c r="C23" s="135"/>
      <c r="D23" s="135"/>
      <c r="E23" s="135"/>
      <c r="F23" s="135"/>
      <c r="G23" s="135"/>
      <c r="H23" s="136"/>
      <c r="I23" s="3"/>
      <c r="J23" s="137" t="s">
        <v>235</v>
      </c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8"/>
      <c r="AW23" s="139" t="s">
        <v>7</v>
      </c>
      <c r="AX23" s="140"/>
      <c r="AY23" s="140"/>
      <c r="AZ23" s="140"/>
      <c r="BA23" s="140"/>
      <c r="BB23" s="140"/>
      <c r="BC23" s="140"/>
      <c r="BD23" s="140"/>
      <c r="BE23" s="140"/>
      <c r="BF23" s="140"/>
      <c r="BG23" s="130"/>
      <c r="BH23" s="131">
        <f>'[1]долгосроч. параметры'!$E$49</f>
        <v>1180.0082641610843</v>
      </c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30"/>
      <c r="BV23" s="149">
        <f>'[6]долгосроч. параметры'!$I$49</f>
        <v>2878.4464978103547</v>
      </c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4"/>
      <c r="CJ23" s="146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8"/>
    </row>
    <row r="24" spans="1:105" ht="15" customHeight="1">
      <c r="A24" s="134" t="s">
        <v>236</v>
      </c>
      <c r="B24" s="135"/>
      <c r="C24" s="135"/>
      <c r="D24" s="135"/>
      <c r="E24" s="135"/>
      <c r="F24" s="135"/>
      <c r="G24" s="135"/>
      <c r="H24" s="136"/>
      <c r="I24" s="3"/>
      <c r="J24" s="137" t="s">
        <v>237</v>
      </c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8"/>
      <c r="AW24" s="139" t="s">
        <v>7</v>
      </c>
      <c r="AX24" s="140"/>
      <c r="AY24" s="140"/>
      <c r="AZ24" s="140"/>
      <c r="BA24" s="140"/>
      <c r="BB24" s="140"/>
      <c r="BC24" s="140"/>
      <c r="BD24" s="140"/>
      <c r="BE24" s="140"/>
      <c r="BF24" s="140"/>
      <c r="BG24" s="130"/>
      <c r="BH24" s="139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30"/>
      <c r="BV24" s="150">
        <f>'[6]долгосроч. параметры'!$I$54</f>
        <v>21572.082671325807</v>
      </c>
      <c r="BW24" s="151"/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151"/>
      <c r="CI24" s="152"/>
      <c r="CJ24" s="146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8"/>
    </row>
    <row r="25" spans="1:105" ht="15" customHeight="1">
      <c r="A25" s="134" t="s">
        <v>238</v>
      </c>
      <c r="B25" s="135"/>
      <c r="C25" s="135"/>
      <c r="D25" s="135"/>
      <c r="E25" s="135"/>
      <c r="F25" s="135"/>
      <c r="G25" s="135"/>
      <c r="H25" s="136"/>
      <c r="I25" s="3"/>
      <c r="J25" s="137" t="s">
        <v>239</v>
      </c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8"/>
      <c r="AW25" s="139" t="s">
        <v>7</v>
      </c>
      <c r="AX25" s="140"/>
      <c r="AY25" s="140"/>
      <c r="AZ25" s="140"/>
      <c r="BA25" s="140"/>
      <c r="BB25" s="140"/>
      <c r="BC25" s="140"/>
      <c r="BD25" s="140"/>
      <c r="BE25" s="140"/>
      <c r="BF25" s="140"/>
      <c r="BG25" s="130"/>
      <c r="BH25" s="139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30"/>
      <c r="BV25" s="150">
        <f>'[6]свод'!$G$86</f>
        <v>5393.020667831451</v>
      </c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2"/>
      <c r="CJ25" s="146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8"/>
    </row>
    <row r="26" spans="1:105" ht="15" customHeight="1">
      <c r="A26" s="134" t="s">
        <v>240</v>
      </c>
      <c r="B26" s="135"/>
      <c r="C26" s="135"/>
      <c r="D26" s="135"/>
      <c r="E26" s="135"/>
      <c r="F26" s="135"/>
      <c r="G26" s="135"/>
      <c r="H26" s="136"/>
      <c r="I26" s="3"/>
      <c r="J26" s="137" t="s">
        <v>241</v>
      </c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8"/>
      <c r="AW26" s="139" t="s">
        <v>7</v>
      </c>
      <c r="AX26" s="140"/>
      <c r="AY26" s="140"/>
      <c r="AZ26" s="140"/>
      <c r="BA26" s="140"/>
      <c r="BB26" s="140"/>
      <c r="BC26" s="140"/>
      <c r="BD26" s="140"/>
      <c r="BE26" s="140"/>
      <c r="BF26" s="140"/>
      <c r="BG26" s="130"/>
      <c r="BH26" s="131">
        <f>'[1]долгосроч. параметры'!$E$47</f>
        <v>1939.0556716742692</v>
      </c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30"/>
      <c r="BV26" s="150">
        <f>'[6]долгосроч. параметры'!$I$47</f>
        <v>3368.001643027984</v>
      </c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2"/>
      <c r="CJ26" s="146"/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8"/>
    </row>
    <row r="27" spans="1:105" ht="51.75" customHeight="1">
      <c r="A27" s="134" t="s">
        <v>242</v>
      </c>
      <c r="B27" s="135"/>
      <c r="C27" s="135"/>
      <c r="D27" s="135"/>
      <c r="E27" s="135"/>
      <c r="F27" s="135"/>
      <c r="G27" s="135"/>
      <c r="H27" s="136"/>
      <c r="I27" s="3"/>
      <c r="J27" s="137" t="s">
        <v>243</v>
      </c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8"/>
      <c r="AW27" s="139" t="s">
        <v>7</v>
      </c>
      <c r="AX27" s="140"/>
      <c r="AY27" s="140"/>
      <c r="AZ27" s="140"/>
      <c r="BA27" s="140"/>
      <c r="BB27" s="140"/>
      <c r="BC27" s="140"/>
      <c r="BD27" s="140"/>
      <c r="BE27" s="140"/>
      <c r="BF27" s="140"/>
      <c r="BG27" s="130"/>
      <c r="BH27" s="139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30"/>
      <c r="BV27" s="150">
        <f>'[6]долгосроч. параметры'!$I$52</f>
        <v>14284.226289999999</v>
      </c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2"/>
      <c r="CJ27" s="146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  <c r="CV27" s="137"/>
      <c r="CW27" s="137"/>
      <c r="CX27" s="137"/>
      <c r="CY27" s="137"/>
      <c r="CZ27" s="137"/>
      <c r="DA27" s="138"/>
    </row>
    <row r="28" spans="1:105" ht="15">
      <c r="A28" s="134" t="s">
        <v>244</v>
      </c>
      <c r="B28" s="135"/>
      <c r="C28" s="135"/>
      <c r="D28" s="135"/>
      <c r="E28" s="135"/>
      <c r="F28" s="135"/>
      <c r="G28" s="135"/>
      <c r="H28" s="136"/>
      <c r="I28" s="3"/>
      <c r="J28" s="137" t="s">
        <v>245</v>
      </c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8"/>
      <c r="AW28" s="139" t="s">
        <v>7</v>
      </c>
      <c r="AX28" s="140"/>
      <c r="AY28" s="140"/>
      <c r="AZ28" s="140"/>
      <c r="BA28" s="140"/>
      <c r="BB28" s="140"/>
      <c r="BC28" s="140"/>
      <c r="BD28" s="140"/>
      <c r="BE28" s="140"/>
      <c r="BF28" s="140"/>
      <c r="BG28" s="130"/>
      <c r="BH28" s="131">
        <f>'[1]долгосроч. параметры'!$E$53</f>
        <v>6933.938725923821</v>
      </c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30"/>
      <c r="BV28" s="149">
        <f>'[6]долгосроч. параметры'!$I$53+'[6]долгосроч. параметры'!$I$50</f>
        <v>12057.120380754393</v>
      </c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30"/>
      <c r="CJ28" s="146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8"/>
    </row>
    <row r="29" spans="1:105" ht="45.75" customHeight="1">
      <c r="A29" s="134" t="s">
        <v>19</v>
      </c>
      <c r="B29" s="135"/>
      <c r="C29" s="135"/>
      <c r="D29" s="135"/>
      <c r="E29" s="135"/>
      <c r="F29" s="135"/>
      <c r="G29" s="135"/>
      <c r="H29" s="136"/>
      <c r="I29" s="3"/>
      <c r="J29" s="137" t="s">
        <v>246</v>
      </c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8"/>
      <c r="AW29" s="139" t="s">
        <v>7</v>
      </c>
      <c r="AX29" s="140"/>
      <c r="AY29" s="140"/>
      <c r="AZ29" s="140"/>
      <c r="BA29" s="140"/>
      <c r="BB29" s="140"/>
      <c r="BC29" s="140"/>
      <c r="BD29" s="140"/>
      <c r="BE29" s="140"/>
      <c r="BF29" s="140"/>
      <c r="BG29" s="130"/>
      <c r="BH29" s="143">
        <f>BH17+BH19</f>
        <v>2124.2893767422156</v>
      </c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8"/>
      <c r="BV29" s="143">
        <f>BV17+BV19</f>
        <v>7159.183605986833</v>
      </c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8"/>
      <c r="CJ29" s="146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8"/>
    </row>
    <row r="30" spans="1:105" ht="45" customHeight="1">
      <c r="A30" s="134" t="s">
        <v>20</v>
      </c>
      <c r="B30" s="135"/>
      <c r="C30" s="135"/>
      <c r="D30" s="135"/>
      <c r="E30" s="135"/>
      <c r="F30" s="135"/>
      <c r="G30" s="135"/>
      <c r="H30" s="136"/>
      <c r="I30" s="3"/>
      <c r="J30" s="137" t="s">
        <v>21</v>
      </c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8"/>
      <c r="AW30" s="139" t="s">
        <v>7</v>
      </c>
      <c r="AX30" s="140"/>
      <c r="AY30" s="140"/>
      <c r="AZ30" s="140"/>
      <c r="BA30" s="140"/>
      <c r="BB30" s="140"/>
      <c r="BC30" s="140"/>
      <c r="BD30" s="140"/>
      <c r="BE30" s="140"/>
      <c r="BF30" s="140"/>
      <c r="BG30" s="130"/>
      <c r="BH30" s="139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30"/>
      <c r="BV30" s="139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30"/>
      <c r="CJ30" s="146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8"/>
    </row>
    <row r="31" spans="1:105" ht="45" customHeight="1">
      <c r="A31" s="134" t="s">
        <v>247</v>
      </c>
      <c r="B31" s="135"/>
      <c r="C31" s="135"/>
      <c r="D31" s="135"/>
      <c r="E31" s="135"/>
      <c r="F31" s="135"/>
      <c r="G31" s="135"/>
      <c r="H31" s="136"/>
      <c r="I31" s="3"/>
      <c r="J31" s="137" t="s">
        <v>22</v>
      </c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8"/>
      <c r="AW31" s="139" t="s">
        <v>7</v>
      </c>
      <c r="AX31" s="140"/>
      <c r="AY31" s="140"/>
      <c r="AZ31" s="140"/>
      <c r="BA31" s="140"/>
      <c r="BB31" s="140"/>
      <c r="BC31" s="140"/>
      <c r="BD31" s="140"/>
      <c r="BE31" s="140"/>
      <c r="BF31" s="140"/>
      <c r="BG31" s="130"/>
      <c r="BH31" s="131">
        <f>'[4]расчет ставок год'!$I$4</f>
        <v>2597.4401137923815</v>
      </c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2"/>
      <c r="BV31" s="143">
        <f>('[7]СН начисление'!$DC$59+'[7]ПН начисление'!$DC$89)/1000/1.18</f>
        <v>2361.3480593220343</v>
      </c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5"/>
      <c r="CJ31" s="146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8"/>
    </row>
    <row r="32" ht="9.75" customHeight="1"/>
    <row r="33" s="1" customFormat="1" ht="12.75">
      <c r="A33" s="1" t="s">
        <v>23</v>
      </c>
    </row>
    <row r="34" spans="1:105" s="1" customFormat="1" ht="63" customHeight="1">
      <c r="A34" s="132" t="s">
        <v>248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</row>
    <row r="35" spans="1:105" s="1" customFormat="1" ht="25.5" customHeight="1">
      <c r="A35" s="132" t="s">
        <v>24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</row>
    <row r="36" spans="1:105" s="1" customFormat="1" ht="25.5" customHeight="1">
      <c r="A36" s="132" t="s">
        <v>25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</row>
    <row r="37" ht="3" customHeight="1"/>
  </sheetData>
  <sheetProtection/>
  <mergeCells count="128">
    <mergeCell ref="A11:H12"/>
    <mergeCell ref="CJ14:DA14"/>
    <mergeCell ref="A6:DA6"/>
    <mergeCell ref="A7:DA7"/>
    <mergeCell ref="A8:DA8"/>
    <mergeCell ref="A9:DA9"/>
    <mergeCell ref="AW13:BG13"/>
    <mergeCell ref="BH13:BU13"/>
    <mergeCell ref="CJ11:DA12"/>
    <mergeCell ref="BH12:BU12"/>
    <mergeCell ref="BV12:CI12"/>
    <mergeCell ref="I11:AV12"/>
    <mergeCell ref="AW11:BG12"/>
    <mergeCell ref="BH11:CI11"/>
    <mergeCell ref="CJ13:DA13"/>
    <mergeCell ref="CJ15:DA15"/>
    <mergeCell ref="A16:H16"/>
    <mergeCell ref="J16:AV16"/>
    <mergeCell ref="A15:H15"/>
    <mergeCell ref="J15:AV15"/>
    <mergeCell ref="AW15:BG15"/>
    <mergeCell ref="BV13:CI13"/>
    <mergeCell ref="A13:H13"/>
    <mergeCell ref="J13:AV13"/>
    <mergeCell ref="BV15:CI15"/>
    <mergeCell ref="A14:H14"/>
    <mergeCell ref="J14:AV14"/>
    <mergeCell ref="AW14:BG14"/>
    <mergeCell ref="BH14:BU14"/>
    <mergeCell ref="BV14:CI14"/>
    <mergeCell ref="CJ18:DA18"/>
    <mergeCell ref="BV17:CI17"/>
    <mergeCell ref="CJ17:DA17"/>
    <mergeCell ref="BV16:CI16"/>
    <mergeCell ref="CJ16:DA16"/>
    <mergeCell ref="BH15:BU15"/>
    <mergeCell ref="AW16:BG16"/>
    <mergeCell ref="BH16:BU16"/>
    <mergeCell ref="BV18:CI18"/>
    <mergeCell ref="A18:H18"/>
    <mergeCell ref="J18:AV18"/>
    <mergeCell ref="AW18:BG18"/>
    <mergeCell ref="BH18:BU18"/>
    <mergeCell ref="A17:H17"/>
    <mergeCell ref="J17:AV17"/>
    <mergeCell ref="AW17:BG17"/>
    <mergeCell ref="BH17:BU17"/>
    <mergeCell ref="AW19:BG19"/>
    <mergeCell ref="BH19:BU19"/>
    <mergeCell ref="AW20:BG20"/>
    <mergeCell ref="BH20:BU20"/>
    <mergeCell ref="A20:H20"/>
    <mergeCell ref="J20:AV20"/>
    <mergeCell ref="A19:H19"/>
    <mergeCell ref="J19:AV19"/>
    <mergeCell ref="BV20:CI20"/>
    <mergeCell ref="CJ20:DA20"/>
    <mergeCell ref="BV19:CI19"/>
    <mergeCell ref="CJ19:DA19"/>
    <mergeCell ref="BV22:CI22"/>
    <mergeCell ref="CJ22:DA22"/>
    <mergeCell ref="BV21:CI21"/>
    <mergeCell ref="CJ21:DA21"/>
    <mergeCell ref="A22:H22"/>
    <mergeCell ref="J22:AV22"/>
    <mergeCell ref="AW22:BG22"/>
    <mergeCell ref="BH22:BU22"/>
    <mergeCell ref="A21:H21"/>
    <mergeCell ref="J21:AV21"/>
    <mergeCell ref="AW21:BG21"/>
    <mergeCell ref="BH21:BU21"/>
    <mergeCell ref="AW23:BG23"/>
    <mergeCell ref="BH23:BU23"/>
    <mergeCell ref="AW24:BG24"/>
    <mergeCell ref="BH24:BU24"/>
    <mergeCell ref="A24:H24"/>
    <mergeCell ref="J24:AV24"/>
    <mergeCell ref="A23:H23"/>
    <mergeCell ref="J23:AV23"/>
    <mergeCell ref="BV24:CI24"/>
    <mergeCell ref="CJ24:DA24"/>
    <mergeCell ref="BV23:CI23"/>
    <mergeCell ref="CJ23:DA23"/>
    <mergeCell ref="BV26:CI26"/>
    <mergeCell ref="CJ26:DA26"/>
    <mergeCell ref="BV25:CI25"/>
    <mergeCell ref="CJ25:DA25"/>
    <mergeCell ref="A26:H26"/>
    <mergeCell ref="J26:AV26"/>
    <mergeCell ref="AW26:BG26"/>
    <mergeCell ref="BH26:BU26"/>
    <mergeCell ref="A25:H25"/>
    <mergeCell ref="J25:AV25"/>
    <mergeCell ref="AW25:BG25"/>
    <mergeCell ref="BH25:BU25"/>
    <mergeCell ref="AW27:BG27"/>
    <mergeCell ref="BH27:BU27"/>
    <mergeCell ref="AW28:BG28"/>
    <mergeCell ref="BH28:BU28"/>
    <mergeCell ref="A28:H28"/>
    <mergeCell ref="J28:AV28"/>
    <mergeCell ref="A27:H27"/>
    <mergeCell ref="J27:AV27"/>
    <mergeCell ref="BV28:CI28"/>
    <mergeCell ref="CJ28:DA28"/>
    <mergeCell ref="BV27:CI27"/>
    <mergeCell ref="CJ27:DA27"/>
    <mergeCell ref="BV30:CI30"/>
    <mergeCell ref="CJ30:DA30"/>
    <mergeCell ref="BV29:CI29"/>
    <mergeCell ref="CJ29:DA29"/>
    <mergeCell ref="A30:H30"/>
    <mergeCell ref="J30:AV30"/>
    <mergeCell ref="AW30:BG30"/>
    <mergeCell ref="BH30:BU30"/>
    <mergeCell ref="A29:H29"/>
    <mergeCell ref="J29:AV29"/>
    <mergeCell ref="AW29:BG29"/>
    <mergeCell ref="BH29:BU29"/>
    <mergeCell ref="A34:DA34"/>
    <mergeCell ref="A35:DA35"/>
    <mergeCell ref="A36:DA36"/>
    <mergeCell ref="A31:H31"/>
    <mergeCell ref="J31:AV31"/>
    <mergeCell ref="AW31:BG31"/>
    <mergeCell ref="BH31:BU31"/>
    <mergeCell ref="BV31:CI31"/>
    <mergeCell ref="CJ31:DA3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2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03:A105"/>
  <sheetViews>
    <sheetView view="pageBreakPreview" zoomScale="75" zoomScaleNormal="70" zoomScaleSheetLayoutView="75" workbookViewId="0" topLeftCell="A1">
      <selection activeCell="A106" sqref="A106"/>
    </sheetView>
  </sheetViews>
  <sheetFormatPr defaultColWidth="9.00390625" defaultRowHeight="12.75"/>
  <sheetData>
    <row r="103" ht="12.75">
      <c r="A103" t="s">
        <v>259</v>
      </c>
    </row>
    <row r="104" ht="12.75">
      <c r="A104" t="s">
        <v>260</v>
      </c>
    </row>
    <row r="105" ht="12.75">
      <c r="A105" s="69" t="s">
        <v>271</v>
      </c>
    </row>
  </sheetData>
  <sheetProtection/>
  <hyperlinks>
    <hyperlink ref="A105" r:id="rId1" display="http://tarif.gov-murman.ru/opencms/export/sites/uprtarif/docs/electro/docs/electric-20120110-4.pdf"/>
  </hyperlinks>
  <printOptions horizontalCentered="1"/>
  <pageMargins left="0.15748031496062992" right="0.1968503937007874" top="0.7874015748031497" bottom="0.7874015748031497" header="0.2362204724409449" footer="0.5118110236220472"/>
  <pageSetup fitToHeight="2" horizontalDpi="600" verticalDpi="600" orientation="portrait" paperSize="9" scale="89" r:id="rId3"/>
  <headerFooter alignWithMargins="0">
    <oddHeader>&amp;Cп.11 (а) о ценах (тарифах) на товары (работы, услуги) включая информацию о 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</oddHeader>
  </headerFooter>
  <rowBreaks count="1" manualBreakCount="1">
    <brk id="47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0">
      <selection activeCell="M14" sqref="M14"/>
    </sheetView>
  </sheetViews>
  <sheetFormatPr defaultColWidth="9.00390625" defaultRowHeight="12.75"/>
  <cols>
    <col min="1" max="1" width="4.75390625" style="71" customWidth="1"/>
    <col min="2" max="2" width="42.875" style="71" customWidth="1"/>
    <col min="3" max="3" width="7.375" style="71" customWidth="1"/>
    <col min="4" max="16384" width="9.125" style="71" customWidth="1"/>
  </cols>
  <sheetData>
    <row r="1" spans="1:8" ht="56.25" customHeight="1">
      <c r="A1" s="193" t="s">
        <v>166</v>
      </c>
      <c r="B1" s="193"/>
      <c r="C1" s="193"/>
      <c r="D1" s="193"/>
      <c r="E1" s="193"/>
      <c r="F1" s="193"/>
      <c r="G1" s="193"/>
      <c r="H1" s="193"/>
    </row>
    <row r="2" ht="13.5" thickBot="1"/>
    <row r="3" spans="1:8" ht="12.75" customHeight="1">
      <c r="A3" s="187" t="s">
        <v>104</v>
      </c>
      <c r="B3" s="189" t="s">
        <v>128</v>
      </c>
      <c r="C3" s="194" t="s">
        <v>121</v>
      </c>
      <c r="D3" s="196" t="s">
        <v>272</v>
      </c>
      <c r="E3" s="197"/>
      <c r="F3" s="197"/>
      <c r="G3" s="197"/>
      <c r="H3" s="198"/>
    </row>
    <row r="4" spans="1:8" ht="12.75">
      <c r="A4" s="188"/>
      <c r="B4" s="190"/>
      <c r="C4" s="195"/>
      <c r="D4" s="72" t="s">
        <v>120</v>
      </c>
      <c r="E4" s="73" t="s">
        <v>27</v>
      </c>
      <c r="F4" s="73" t="s">
        <v>28</v>
      </c>
      <c r="G4" s="73" t="s">
        <v>29</v>
      </c>
      <c r="H4" s="74" t="s">
        <v>30</v>
      </c>
    </row>
    <row r="5" spans="1:8" ht="12.75">
      <c r="A5" s="79" t="s">
        <v>105</v>
      </c>
      <c r="B5" s="76" t="s">
        <v>106</v>
      </c>
      <c r="C5" s="77" t="s">
        <v>107</v>
      </c>
      <c r="D5" s="110">
        <v>87.03826199999997</v>
      </c>
      <c r="E5" s="111">
        <v>85.83903199999997</v>
      </c>
      <c r="F5" s="111">
        <v>51.58942599999999</v>
      </c>
      <c r="G5" s="111">
        <v>33.71600999999999</v>
      </c>
      <c r="H5" s="112">
        <v>2.0156759999999996</v>
      </c>
    </row>
    <row r="6" spans="1:8" ht="12.75">
      <c r="A6" s="79" t="s">
        <v>108</v>
      </c>
      <c r="B6" s="76" t="s">
        <v>109</v>
      </c>
      <c r="C6" s="77" t="s">
        <v>107</v>
      </c>
      <c r="D6" s="110"/>
      <c r="E6" s="111">
        <v>0</v>
      </c>
      <c r="F6" s="111">
        <v>51.58942599999999</v>
      </c>
      <c r="G6" s="111">
        <v>32.51677999999999</v>
      </c>
      <c r="H6" s="112">
        <v>2.0156759999999996</v>
      </c>
    </row>
    <row r="7" spans="1:8" ht="12.75">
      <c r="A7" s="79"/>
      <c r="B7" s="76" t="s">
        <v>110</v>
      </c>
      <c r="C7" s="77"/>
      <c r="D7" s="113"/>
      <c r="E7" s="114"/>
      <c r="F7" s="114"/>
      <c r="G7" s="114"/>
      <c r="H7" s="115"/>
    </row>
    <row r="8" spans="1:8" ht="12.75">
      <c r="A8" s="79"/>
      <c r="B8" s="76" t="s">
        <v>111</v>
      </c>
      <c r="C8" s="77" t="s">
        <v>107</v>
      </c>
      <c r="D8" s="113"/>
      <c r="E8" s="116"/>
      <c r="F8" s="116"/>
      <c r="G8" s="116"/>
      <c r="H8" s="117"/>
    </row>
    <row r="9" spans="1:8" ht="12.75">
      <c r="A9" s="79"/>
      <c r="B9" s="76" t="s">
        <v>27</v>
      </c>
      <c r="C9" s="77" t="s">
        <v>107</v>
      </c>
      <c r="D9" s="113"/>
      <c r="E9" s="118"/>
      <c r="F9" s="118">
        <v>51.58942599999999</v>
      </c>
      <c r="G9" s="118">
        <v>31.932525999999992</v>
      </c>
      <c r="H9" s="119"/>
    </row>
    <row r="10" spans="1:8" ht="12.75">
      <c r="A10" s="79"/>
      <c r="B10" s="76" t="s">
        <v>28</v>
      </c>
      <c r="C10" s="77" t="s">
        <v>107</v>
      </c>
      <c r="D10" s="113"/>
      <c r="E10" s="118"/>
      <c r="F10" s="118"/>
      <c r="G10" s="118">
        <v>0.584254</v>
      </c>
      <c r="H10" s="119"/>
    </row>
    <row r="11" spans="1:8" ht="12.75">
      <c r="A11" s="79"/>
      <c r="B11" s="76" t="s">
        <v>29</v>
      </c>
      <c r="C11" s="77" t="s">
        <v>107</v>
      </c>
      <c r="D11" s="113"/>
      <c r="E11" s="118"/>
      <c r="F11" s="118"/>
      <c r="G11" s="118"/>
      <c r="H11" s="119">
        <v>2.0156759999999996</v>
      </c>
    </row>
    <row r="12" spans="1:8" ht="25.5">
      <c r="A12" s="79" t="s">
        <v>112</v>
      </c>
      <c r="B12" s="76" t="s">
        <v>113</v>
      </c>
      <c r="C12" s="77" t="s">
        <v>107</v>
      </c>
      <c r="D12" s="110">
        <v>87.03826199999997</v>
      </c>
      <c r="E12" s="118">
        <v>85.83903199999997</v>
      </c>
      <c r="F12" s="118"/>
      <c r="G12" s="118">
        <v>1.19923</v>
      </c>
      <c r="H12" s="119"/>
    </row>
    <row r="13" spans="1:8" ht="12.75">
      <c r="A13" s="79" t="s">
        <v>114</v>
      </c>
      <c r="B13" s="76" t="s">
        <v>165</v>
      </c>
      <c r="C13" s="77" t="s">
        <v>107</v>
      </c>
      <c r="D13" s="110">
        <v>1.7493029999999998</v>
      </c>
      <c r="E13" s="120">
        <v>0</v>
      </c>
      <c r="F13" s="120">
        <v>1.025209</v>
      </c>
      <c r="G13" s="120">
        <v>0.704768</v>
      </c>
      <c r="H13" s="121">
        <v>0.019325999999999996</v>
      </c>
    </row>
    <row r="14" spans="1:8" ht="12.75">
      <c r="A14" s="79"/>
      <c r="B14" s="76" t="s">
        <v>115</v>
      </c>
      <c r="C14" s="77" t="s">
        <v>116</v>
      </c>
      <c r="D14" s="15">
        <v>2.0098092032214523</v>
      </c>
      <c r="E14" s="16">
        <v>0</v>
      </c>
      <c r="F14" s="16">
        <v>1.987246378744358</v>
      </c>
      <c r="G14" s="16">
        <v>2.0903066525368814</v>
      </c>
      <c r="H14" s="78">
        <v>0.958785042834265</v>
      </c>
    </row>
    <row r="15" spans="1:8" ht="12.75">
      <c r="A15" s="79" t="s">
        <v>117</v>
      </c>
      <c r="B15" s="87" t="s">
        <v>118</v>
      </c>
      <c r="C15" s="77" t="s">
        <v>107</v>
      </c>
      <c r="D15" s="110"/>
      <c r="E15" s="111">
        <v>85.83903199999997</v>
      </c>
      <c r="F15" s="111">
        <v>50.56421699999999</v>
      </c>
      <c r="G15" s="111">
        <v>33.01124199999999</v>
      </c>
      <c r="H15" s="112">
        <v>1.9963499999999996</v>
      </c>
    </row>
    <row r="16" spans="1:8" ht="26.25" thickBot="1">
      <c r="A16" s="94" t="s">
        <v>119</v>
      </c>
      <c r="B16" s="95" t="s">
        <v>164</v>
      </c>
      <c r="C16" s="96" t="s">
        <v>107</v>
      </c>
      <c r="D16" s="122">
        <v>85.28895899999998</v>
      </c>
      <c r="E16" s="123">
        <v>2.31708</v>
      </c>
      <c r="F16" s="123">
        <v>49.97996299999999</v>
      </c>
      <c r="G16" s="123">
        <v>30.995566</v>
      </c>
      <c r="H16" s="124">
        <v>1.9963499999999996</v>
      </c>
    </row>
    <row r="18" ht="13.5" thickBot="1"/>
    <row r="19" spans="1:8" ht="12.75">
      <c r="A19" s="187" t="s">
        <v>104</v>
      </c>
      <c r="B19" s="189" t="s">
        <v>129</v>
      </c>
      <c r="C19" s="189" t="s">
        <v>121</v>
      </c>
      <c r="D19" s="191" t="s">
        <v>272</v>
      </c>
      <c r="E19" s="191"/>
      <c r="F19" s="191"/>
      <c r="G19" s="191"/>
      <c r="H19" s="192"/>
    </row>
    <row r="20" spans="1:8" ht="12.75">
      <c r="A20" s="188"/>
      <c r="B20" s="190"/>
      <c r="C20" s="190"/>
      <c r="D20" s="73" t="s">
        <v>120</v>
      </c>
      <c r="E20" s="73" t="s">
        <v>27</v>
      </c>
      <c r="F20" s="73" t="s">
        <v>28</v>
      </c>
      <c r="G20" s="73" t="s">
        <v>29</v>
      </c>
      <c r="H20" s="74" t="s">
        <v>30</v>
      </c>
    </row>
    <row r="21" spans="1:8" ht="12.75">
      <c r="A21" s="88" t="s">
        <v>105</v>
      </c>
      <c r="B21" s="89" t="s">
        <v>122</v>
      </c>
      <c r="C21" s="89" t="s">
        <v>123</v>
      </c>
      <c r="D21" s="90">
        <v>22.107</v>
      </c>
      <c r="E21" s="90">
        <v>21.752</v>
      </c>
      <c r="F21" s="90">
        <v>11.745</v>
      </c>
      <c r="G21" s="90">
        <v>10.113999999999999</v>
      </c>
      <c r="H21" s="99">
        <v>0.769</v>
      </c>
    </row>
    <row r="22" spans="1:8" ht="12.75">
      <c r="A22" s="79" t="s">
        <v>108</v>
      </c>
      <c r="B22" s="76" t="s">
        <v>109</v>
      </c>
      <c r="C22" s="76" t="s">
        <v>123</v>
      </c>
      <c r="D22" s="16"/>
      <c r="E22" s="16">
        <v>0</v>
      </c>
      <c r="F22" s="16">
        <v>11.745</v>
      </c>
      <c r="G22" s="16">
        <v>9.758999999999999</v>
      </c>
      <c r="H22" s="78">
        <v>0.769</v>
      </c>
    </row>
    <row r="23" spans="1:8" ht="12.75">
      <c r="A23" s="79"/>
      <c r="B23" s="76" t="s">
        <v>110</v>
      </c>
      <c r="C23" s="76"/>
      <c r="D23" s="75"/>
      <c r="E23" s="75"/>
      <c r="F23" s="75"/>
      <c r="G23" s="75"/>
      <c r="H23" s="80"/>
    </row>
    <row r="24" spans="1:8" ht="12.75">
      <c r="A24" s="79"/>
      <c r="B24" s="76" t="s">
        <v>111</v>
      </c>
      <c r="C24" s="76" t="s">
        <v>123</v>
      </c>
      <c r="D24" s="75"/>
      <c r="E24" s="81"/>
      <c r="F24" s="81"/>
      <c r="G24" s="81"/>
      <c r="H24" s="82"/>
    </row>
    <row r="25" spans="1:8" ht="12.75">
      <c r="A25" s="79"/>
      <c r="B25" s="76" t="s">
        <v>27</v>
      </c>
      <c r="C25" s="76" t="s">
        <v>123</v>
      </c>
      <c r="D25" s="75"/>
      <c r="E25" s="83"/>
      <c r="F25" s="83">
        <v>11.745</v>
      </c>
      <c r="G25" s="83">
        <v>9.608999999999998</v>
      </c>
      <c r="H25" s="84"/>
    </row>
    <row r="26" spans="1:8" ht="12.75">
      <c r="A26" s="79"/>
      <c r="B26" s="76" t="s">
        <v>28</v>
      </c>
      <c r="C26" s="76" t="s">
        <v>123</v>
      </c>
      <c r="D26" s="75"/>
      <c r="E26" s="83"/>
      <c r="F26" s="83"/>
      <c r="G26" s="83">
        <v>0.15</v>
      </c>
      <c r="H26" s="84"/>
    </row>
    <row r="27" spans="1:8" ht="12.75">
      <c r="A27" s="79"/>
      <c r="B27" s="76" t="s">
        <v>29</v>
      </c>
      <c r="C27" s="76" t="s">
        <v>123</v>
      </c>
      <c r="D27" s="75"/>
      <c r="E27" s="83"/>
      <c r="F27" s="83"/>
      <c r="G27" s="83"/>
      <c r="H27" s="84">
        <v>0.769</v>
      </c>
    </row>
    <row r="28" spans="1:8" ht="25.5">
      <c r="A28" s="79" t="s">
        <v>112</v>
      </c>
      <c r="B28" s="76" t="s">
        <v>113</v>
      </c>
      <c r="C28" s="76" t="s">
        <v>123</v>
      </c>
      <c r="D28" s="16">
        <v>22.107</v>
      </c>
      <c r="E28" s="83">
        <v>21.752</v>
      </c>
      <c r="F28" s="83"/>
      <c r="G28" s="83">
        <v>0.35499999999999987</v>
      </c>
      <c r="H28" s="84"/>
    </row>
    <row r="29" spans="1:8" ht="12.75">
      <c r="A29" s="79" t="s">
        <v>114</v>
      </c>
      <c r="B29" s="76" t="s">
        <v>124</v>
      </c>
      <c r="C29" s="76" t="s">
        <v>123</v>
      </c>
      <c r="D29" s="16">
        <v>0.444</v>
      </c>
      <c r="E29" s="91"/>
      <c r="F29" s="91">
        <v>0.261</v>
      </c>
      <c r="G29" s="91">
        <v>0.179</v>
      </c>
      <c r="H29" s="100">
        <v>0.003999999999999981</v>
      </c>
    </row>
    <row r="30" spans="1:8" ht="12.75">
      <c r="A30" s="79"/>
      <c r="B30" s="76" t="s">
        <v>125</v>
      </c>
      <c r="C30" s="76" t="s">
        <v>116</v>
      </c>
      <c r="D30" s="16"/>
      <c r="E30" s="85">
        <v>0</v>
      </c>
      <c r="F30" s="85">
        <v>2.2222222222222223</v>
      </c>
      <c r="G30" s="85">
        <v>1.7698240063278625</v>
      </c>
      <c r="H30" s="86">
        <v>0.5201560468140417</v>
      </c>
    </row>
    <row r="31" spans="1:8" ht="12.75">
      <c r="A31" s="92" t="s">
        <v>117</v>
      </c>
      <c r="B31" s="93" t="s">
        <v>126</v>
      </c>
      <c r="C31" s="76" t="s">
        <v>123</v>
      </c>
      <c r="D31" s="16">
        <v>43.93599999999999</v>
      </c>
      <c r="E31" s="16">
        <v>21.752</v>
      </c>
      <c r="F31" s="16">
        <v>11.484</v>
      </c>
      <c r="G31" s="16">
        <v>9.934999999999999</v>
      </c>
      <c r="H31" s="78">
        <v>0.765</v>
      </c>
    </row>
    <row r="32" spans="1:8" ht="26.25" thickBot="1">
      <c r="A32" s="94" t="s">
        <v>119</v>
      </c>
      <c r="B32" s="95" t="s">
        <v>127</v>
      </c>
      <c r="C32" s="95" t="s">
        <v>123</v>
      </c>
      <c r="D32" s="101">
        <v>21.663</v>
      </c>
      <c r="E32" s="97">
        <v>0.398</v>
      </c>
      <c r="F32" s="97">
        <v>11.334</v>
      </c>
      <c r="G32" s="97">
        <v>9.166</v>
      </c>
      <c r="H32" s="98">
        <v>0.765</v>
      </c>
    </row>
  </sheetData>
  <sheetProtection/>
  <mergeCells count="9">
    <mergeCell ref="A1:H1"/>
    <mergeCell ref="A3:A4"/>
    <mergeCell ref="B3:B4"/>
    <mergeCell ref="C3:C4"/>
    <mergeCell ref="D3:H3"/>
    <mergeCell ref="A19:A20"/>
    <mergeCell ref="B19:B20"/>
    <mergeCell ref="C19:C20"/>
    <mergeCell ref="D19:H19"/>
  </mergeCells>
  <dataValidations count="1">
    <dataValidation type="decimal" allowBlank="1" showInputMessage="1" showErrorMessage="1" error="Ввведеное значение неверно" sqref="E32:H32 E16:H16 E24:H29 E8:H12">
      <formula1>-1000000000000000</formula1>
      <formula2>1000000000000000</formula2>
    </dataValidation>
  </dataValidations>
  <printOptions/>
  <pageMargins left="0.7" right="0.7" top="0.6325" bottom="0.75" header="0.21083333333333334" footer="0.3"/>
  <pageSetup horizontalDpi="600" verticalDpi="600" orientation="portrait" paperSize="9" scale="88" r:id="rId1"/>
  <headerFooter alignWithMargins="0">
    <oddHeader>&amp;Cп.11 (б) 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качества, включая информацию: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31">
      <selection activeCell="P16" sqref="P16"/>
    </sheetView>
  </sheetViews>
  <sheetFormatPr defaultColWidth="9.00390625" defaultRowHeight="12.75"/>
  <cols>
    <col min="6" max="6" width="12.125" style="0" bestFit="1" customWidth="1"/>
    <col min="12" max="12" width="21.875" style="0" customWidth="1"/>
    <col min="15" max="15" width="12.125" style="0" customWidth="1"/>
    <col min="16" max="16" width="11.75390625" style="0" bestFit="1" customWidth="1"/>
  </cols>
  <sheetData>
    <row r="1" spans="1:9" ht="12.75">
      <c r="A1" s="199" t="s">
        <v>172</v>
      </c>
      <c r="B1" s="199"/>
      <c r="C1" s="199"/>
      <c r="D1" s="199"/>
      <c r="E1" s="199"/>
      <c r="F1" s="199"/>
      <c r="G1" s="199"/>
      <c r="H1" s="199"/>
      <c r="I1" s="199"/>
    </row>
    <row r="3" spans="1:9" ht="68.25" customHeight="1">
      <c r="A3" s="202" t="s">
        <v>250</v>
      </c>
      <c r="B3" s="202"/>
      <c r="C3" s="202"/>
      <c r="D3" s="202"/>
      <c r="E3" s="202"/>
      <c r="F3" s="202"/>
      <c r="G3" s="202"/>
      <c r="H3" s="202"/>
      <c r="I3" s="202"/>
    </row>
    <row r="4" spans="1:9" ht="12.75">
      <c r="A4" s="54"/>
      <c r="B4" s="54"/>
      <c r="C4" s="54"/>
      <c r="D4" s="54"/>
      <c r="E4" s="54"/>
      <c r="F4" s="54"/>
      <c r="G4" s="54"/>
      <c r="H4" s="54"/>
      <c r="I4" s="54"/>
    </row>
    <row r="5" spans="1:9" ht="15">
      <c r="A5" s="200" t="s">
        <v>249</v>
      </c>
      <c r="B5" s="200"/>
      <c r="C5" s="200"/>
      <c r="D5" s="200"/>
      <c r="E5" s="200"/>
      <c r="F5" s="200"/>
      <c r="G5" s="200"/>
      <c r="H5" s="200"/>
      <c r="I5" s="200"/>
    </row>
    <row r="6" spans="2:9" ht="12.75">
      <c r="B6" s="54"/>
      <c r="C6" s="54"/>
      <c r="D6" s="54"/>
      <c r="E6" s="54"/>
      <c r="F6" s="54"/>
      <c r="G6" s="54"/>
      <c r="H6" s="54"/>
      <c r="I6" s="54"/>
    </row>
    <row r="7" spans="1:9" ht="15.75">
      <c r="A7" s="210" t="s">
        <v>189</v>
      </c>
      <c r="B7" s="201" t="s">
        <v>168</v>
      </c>
      <c r="C7" s="201"/>
      <c r="D7" s="201"/>
      <c r="E7" s="201" t="s">
        <v>169</v>
      </c>
      <c r="F7" s="201"/>
      <c r="G7" s="201"/>
      <c r="I7" s="54"/>
    </row>
    <row r="8" spans="1:9" ht="15.75">
      <c r="A8" s="210"/>
      <c r="B8" s="201" t="s">
        <v>171</v>
      </c>
      <c r="C8" s="201"/>
      <c r="D8" s="201"/>
      <c r="E8" s="201" t="s">
        <v>170</v>
      </c>
      <c r="F8" s="201"/>
      <c r="G8" s="201"/>
      <c r="I8" s="54"/>
    </row>
    <row r="9" spans="1:9" ht="15">
      <c r="A9" s="58" t="s">
        <v>32</v>
      </c>
      <c r="B9" s="203">
        <v>167.439</v>
      </c>
      <c r="C9" s="203"/>
      <c r="D9" s="203"/>
      <c r="E9" s="204">
        <v>270381.83</v>
      </c>
      <c r="F9" s="205"/>
      <c r="G9" s="206"/>
      <c r="I9" s="54"/>
    </row>
    <row r="10" spans="1:9" ht="15">
      <c r="A10" s="58" t="s">
        <v>33</v>
      </c>
      <c r="B10" s="203">
        <v>180.842</v>
      </c>
      <c r="C10" s="203"/>
      <c r="D10" s="203"/>
      <c r="E10" s="204">
        <v>188167.55</v>
      </c>
      <c r="F10" s="205"/>
      <c r="G10" s="206"/>
      <c r="I10" s="54"/>
    </row>
    <row r="11" spans="1:9" ht="15">
      <c r="A11" s="58" t="s">
        <v>34</v>
      </c>
      <c r="B11" s="203">
        <v>165.775</v>
      </c>
      <c r="C11" s="203"/>
      <c r="D11" s="203"/>
      <c r="E11" s="204">
        <v>216757.09</v>
      </c>
      <c r="F11" s="205"/>
      <c r="G11" s="206"/>
      <c r="I11" s="54"/>
    </row>
    <row r="12" spans="1:9" ht="15">
      <c r="A12" s="58" t="s">
        <v>35</v>
      </c>
      <c r="B12" s="203">
        <v>148.369</v>
      </c>
      <c r="C12" s="203"/>
      <c r="D12" s="203"/>
      <c r="E12" s="204">
        <v>145057.55</v>
      </c>
      <c r="F12" s="205"/>
      <c r="G12" s="206"/>
      <c r="I12" s="54"/>
    </row>
    <row r="13" spans="1:9" ht="15">
      <c r="A13" s="58" t="s">
        <v>36</v>
      </c>
      <c r="B13" s="203">
        <v>126.486</v>
      </c>
      <c r="C13" s="203"/>
      <c r="D13" s="203"/>
      <c r="E13" s="204">
        <v>121301.33</v>
      </c>
      <c r="F13" s="205"/>
      <c r="G13" s="206"/>
      <c r="I13" s="54"/>
    </row>
    <row r="14" spans="1:9" ht="15">
      <c r="A14" s="58" t="s">
        <v>37</v>
      </c>
      <c r="B14" s="203">
        <v>123.239</v>
      </c>
      <c r="C14" s="203"/>
      <c r="D14" s="203"/>
      <c r="E14" s="204">
        <v>134282.46</v>
      </c>
      <c r="F14" s="205"/>
      <c r="G14" s="206"/>
      <c r="I14" s="54"/>
    </row>
    <row r="15" spans="1:9" ht="15">
      <c r="A15" s="58" t="s">
        <v>38</v>
      </c>
      <c r="B15" s="203">
        <v>106.147</v>
      </c>
      <c r="C15" s="203"/>
      <c r="D15" s="203"/>
      <c r="E15" s="204">
        <v>102474.32</v>
      </c>
      <c r="F15" s="205"/>
      <c r="G15" s="206"/>
      <c r="I15" s="54"/>
    </row>
    <row r="16" spans="1:9" ht="15">
      <c r="A16" s="58" t="s">
        <v>39</v>
      </c>
      <c r="B16" s="207">
        <v>115.122</v>
      </c>
      <c r="C16" s="208"/>
      <c r="D16" s="209"/>
      <c r="E16" s="204">
        <v>124373.21</v>
      </c>
      <c r="F16" s="205"/>
      <c r="G16" s="206"/>
      <c r="I16" s="54"/>
    </row>
    <row r="17" spans="1:9" ht="15">
      <c r="A17" s="58" t="s">
        <v>40</v>
      </c>
      <c r="B17" s="207">
        <v>119.408</v>
      </c>
      <c r="C17" s="208"/>
      <c r="D17" s="209"/>
      <c r="E17" s="204">
        <v>127087.13</v>
      </c>
      <c r="F17" s="205"/>
      <c r="G17" s="206"/>
      <c r="I17" s="54"/>
    </row>
    <row r="18" spans="1:9" ht="15">
      <c r="A18" s="58" t="s">
        <v>41</v>
      </c>
      <c r="B18" s="203">
        <v>142.302</v>
      </c>
      <c r="C18" s="203"/>
      <c r="D18" s="203"/>
      <c r="E18" s="204">
        <v>156880.84</v>
      </c>
      <c r="F18" s="205"/>
      <c r="G18" s="206"/>
      <c r="I18" s="54"/>
    </row>
    <row r="19" spans="1:9" ht="15">
      <c r="A19" s="58" t="s">
        <v>42</v>
      </c>
      <c r="B19" s="203">
        <v>171.246</v>
      </c>
      <c r="C19" s="203"/>
      <c r="D19" s="203"/>
      <c r="E19" s="204">
        <v>181483.09</v>
      </c>
      <c r="F19" s="205"/>
      <c r="G19" s="206"/>
      <c r="I19" s="54"/>
    </row>
    <row r="20" spans="1:9" ht="18" customHeight="1">
      <c r="A20" s="58" t="s">
        <v>43</v>
      </c>
      <c r="B20" s="203">
        <v>182.928</v>
      </c>
      <c r="C20" s="203"/>
      <c r="D20" s="203"/>
      <c r="E20" s="204">
        <v>193863.43</v>
      </c>
      <c r="F20" s="205"/>
      <c r="G20" s="206"/>
      <c r="I20" s="54"/>
    </row>
    <row r="21" spans="1:9" ht="12.75">
      <c r="A21" s="70"/>
      <c r="B21" s="54"/>
      <c r="C21" s="54"/>
      <c r="D21" s="54"/>
      <c r="E21" s="54"/>
      <c r="F21" s="54"/>
      <c r="G21" s="54"/>
      <c r="H21" s="54"/>
      <c r="I21" s="54"/>
    </row>
    <row r="22" spans="1:9" ht="75" customHeight="1">
      <c r="A22" s="202" t="s">
        <v>251</v>
      </c>
      <c r="B22" s="202"/>
      <c r="C22" s="202"/>
      <c r="D22" s="202"/>
      <c r="E22" s="202"/>
      <c r="F22" s="202"/>
      <c r="G22" s="202"/>
      <c r="H22" s="202"/>
      <c r="I22" s="202"/>
    </row>
    <row r="23" spans="1:9" ht="12.75">
      <c r="A23" s="54"/>
      <c r="B23" s="54"/>
      <c r="C23" s="54"/>
      <c r="D23" s="54"/>
      <c r="E23" s="54"/>
      <c r="F23" s="54"/>
      <c r="G23" s="54"/>
      <c r="H23" s="54"/>
      <c r="I23" s="54"/>
    </row>
    <row r="24" spans="1:9" ht="12.75">
      <c r="A24" s="54"/>
      <c r="B24" s="54"/>
      <c r="C24" s="54"/>
      <c r="D24" s="54"/>
      <c r="E24" s="54"/>
      <c r="F24" s="54"/>
      <c r="G24" s="54"/>
      <c r="H24" s="54"/>
      <c r="I24" s="54"/>
    </row>
    <row r="25" spans="1:16" ht="12.75">
      <c r="A25" s="54"/>
      <c r="B25" s="54"/>
      <c r="C25" s="54"/>
      <c r="D25" s="54"/>
      <c r="E25" s="54"/>
      <c r="F25" s="54"/>
      <c r="G25" s="54"/>
      <c r="H25" s="54"/>
      <c r="I25" s="54"/>
      <c r="M25" s="129"/>
      <c r="O25" s="129"/>
      <c r="P25" s="129"/>
    </row>
    <row r="26" spans="1:9" ht="12.75">
      <c r="A26" s="54"/>
      <c r="B26" s="54"/>
      <c r="C26" s="54"/>
      <c r="D26" s="54"/>
      <c r="E26" s="54"/>
      <c r="F26" s="54"/>
      <c r="G26" s="54"/>
      <c r="H26" s="54"/>
      <c r="I26" s="54"/>
    </row>
    <row r="27" spans="1:9" ht="12.75">
      <c r="A27" s="54"/>
      <c r="B27" s="54"/>
      <c r="C27" s="54"/>
      <c r="D27" s="54"/>
      <c r="E27" s="54"/>
      <c r="F27" s="54"/>
      <c r="G27" s="54"/>
      <c r="H27" s="54"/>
      <c r="I27" s="54"/>
    </row>
    <row r="28" spans="1:9" ht="12.75">
      <c r="A28" s="54"/>
      <c r="B28" s="54"/>
      <c r="C28" s="54"/>
      <c r="D28" s="54"/>
      <c r="E28" s="54"/>
      <c r="F28" s="54"/>
      <c r="G28" s="54"/>
      <c r="H28" s="54"/>
      <c r="I28" s="54"/>
    </row>
    <row r="29" spans="1:9" ht="12.75">
      <c r="A29" s="54"/>
      <c r="B29" s="54"/>
      <c r="C29" s="54"/>
      <c r="D29" s="54"/>
      <c r="E29" s="54"/>
      <c r="F29" s="54"/>
      <c r="G29" s="54"/>
      <c r="H29" s="54"/>
      <c r="I29" s="54"/>
    </row>
    <row r="30" spans="1:9" ht="12.75">
      <c r="A30" s="54"/>
      <c r="B30" s="54"/>
      <c r="C30" s="54"/>
      <c r="D30" s="54"/>
      <c r="E30" s="54"/>
      <c r="F30" s="54"/>
      <c r="G30" s="54"/>
      <c r="H30" s="54"/>
      <c r="I30" s="54"/>
    </row>
    <row r="31" spans="1:9" ht="12.75">
      <c r="A31" s="54"/>
      <c r="B31" s="54"/>
      <c r="C31" s="54"/>
      <c r="D31" s="54"/>
      <c r="E31" s="54"/>
      <c r="F31" s="54"/>
      <c r="G31" s="54"/>
      <c r="H31" s="54"/>
      <c r="I31" s="54"/>
    </row>
    <row r="32" spans="1:9" ht="12.75">
      <c r="A32" s="54"/>
      <c r="B32" s="54"/>
      <c r="C32" s="54"/>
      <c r="D32" s="54"/>
      <c r="E32" s="54"/>
      <c r="F32" s="54"/>
      <c r="G32" s="54"/>
      <c r="H32" s="54"/>
      <c r="I32" s="54"/>
    </row>
    <row r="33" spans="1:9" ht="12.75">
      <c r="A33" s="54"/>
      <c r="B33" s="54"/>
      <c r="C33" s="54"/>
      <c r="D33" s="54"/>
      <c r="E33" s="54"/>
      <c r="F33" s="54"/>
      <c r="G33" s="54"/>
      <c r="H33" s="54"/>
      <c r="I33" s="54"/>
    </row>
  </sheetData>
  <sheetProtection/>
  <mergeCells count="33">
    <mergeCell ref="B15:D15"/>
    <mergeCell ref="B16:D16"/>
    <mergeCell ref="E9:G9"/>
    <mergeCell ref="E10:G10"/>
    <mergeCell ref="E11:G11"/>
    <mergeCell ref="E12:G12"/>
    <mergeCell ref="A22:I22"/>
    <mergeCell ref="A7:A8"/>
    <mergeCell ref="B9:D9"/>
    <mergeCell ref="B10:D10"/>
    <mergeCell ref="B11:D11"/>
    <mergeCell ref="B12:D12"/>
    <mergeCell ref="E17:G17"/>
    <mergeCell ref="E18:G18"/>
    <mergeCell ref="E19:G19"/>
    <mergeCell ref="B13:D13"/>
    <mergeCell ref="B20:D20"/>
    <mergeCell ref="E20:G20"/>
    <mergeCell ref="B17:D17"/>
    <mergeCell ref="E13:G13"/>
    <mergeCell ref="E14:G14"/>
    <mergeCell ref="E15:G15"/>
    <mergeCell ref="B18:D18"/>
    <mergeCell ref="B19:D19"/>
    <mergeCell ref="E16:G16"/>
    <mergeCell ref="B14:D14"/>
    <mergeCell ref="A1:I1"/>
    <mergeCell ref="A5:I5"/>
    <mergeCell ref="E7:G7"/>
    <mergeCell ref="E8:G8"/>
    <mergeCell ref="B7:D7"/>
    <mergeCell ref="B8:D8"/>
    <mergeCell ref="A3:I3"/>
  </mergeCells>
  <printOptions/>
  <pageMargins left="0.7" right="0.7" top="0.875" bottom="0.75" header="0.19791666666666666" footer="0.3"/>
  <pageSetup horizontalDpi="600" verticalDpi="600" orientation="portrait" paperSize="9" r:id="rId2"/>
  <headerFooter alignWithMargins="0">
    <oddHeader>&amp;Cп.11 (б) 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качества, включая информацию:</oddHeader>
  </headerFooter>
  <rowBreaks count="2" manualBreakCount="2">
    <brk id="22" max="8" man="1"/>
    <brk id="7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workbookViewId="0" topLeftCell="A1">
      <selection activeCell="N18" sqref="N18"/>
    </sheetView>
  </sheetViews>
  <sheetFormatPr defaultColWidth="7.875" defaultRowHeight="12.75"/>
  <cols>
    <col min="1" max="1" width="6.75390625" style="1" customWidth="1"/>
    <col min="2" max="2" width="50.375" style="1" customWidth="1"/>
    <col min="3" max="3" width="8.625" style="1" customWidth="1"/>
    <col min="4" max="4" width="10.625" style="1" customWidth="1"/>
    <col min="5" max="5" width="18.375" style="1" customWidth="1"/>
    <col min="6" max="6" width="13.00390625" style="1" customWidth="1"/>
    <col min="7" max="7" width="9.875" style="1" customWidth="1"/>
    <col min="8" max="8" width="9.00390625" style="1" customWidth="1"/>
    <col min="9" max="9" width="10.125" style="1" customWidth="1"/>
    <col min="10" max="10" width="8.75390625" style="1" customWidth="1"/>
    <col min="11" max="11" width="8.625" style="1" customWidth="1"/>
    <col min="12" max="12" width="7.875" style="1" customWidth="1"/>
    <col min="13" max="13" width="8.625" style="1" customWidth="1"/>
    <col min="14" max="14" width="5.625" style="1" customWidth="1"/>
    <col min="15" max="15" width="8.625" style="1" customWidth="1"/>
    <col min="16" max="16" width="5.625" style="1" customWidth="1"/>
    <col min="17" max="17" width="8.625" style="1" customWidth="1"/>
    <col min="18" max="18" width="5.625" style="1" customWidth="1"/>
    <col min="19" max="19" width="8.625" style="1" customWidth="1"/>
    <col min="20" max="20" width="5.625" style="1" customWidth="1"/>
    <col min="21" max="16384" width="7.875" style="1" customWidth="1"/>
  </cols>
  <sheetData>
    <row r="1" spans="1:12" ht="14.25">
      <c r="A1" s="211" t="s">
        <v>130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3.5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26" ht="27" customHeight="1" thickBot="1">
      <c r="A3" s="215" t="s">
        <v>26</v>
      </c>
      <c r="B3" s="216" t="s">
        <v>131</v>
      </c>
      <c r="C3" s="217" t="s">
        <v>132</v>
      </c>
      <c r="D3" s="218"/>
      <c r="E3" s="219" t="s">
        <v>133</v>
      </c>
      <c r="F3" s="220" t="s">
        <v>134</v>
      </c>
      <c r="G3" s="212" t="s">
        <v>135</v>
      </c>
      <c r="H3" s="213"/>
      <c r="I3" s="213"/>
      <c r="J3" s="213"/>
      <c r="K3" s="213"/>
      <c r="L3" s="214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2.75" customHeight="1" thickBot="1">
      <c r="A4" s="215"/>
      <c r="B4" s="216"/>
      <c r="C4" s="19" t="s">
        <v>136</v>
      </c>
      <c r="D4" s="20" t="s">
        <v>137</v>
      </c>
      <c r="E4" s="219"/>
      <c r="F4" s="220"/>
      <c r="G4" s="21" t="s">
        <v>138</v>
      </c>
      <c r="H4" s="22" t="s">
        <v>139</v>
      </c>
      <c r="I4" s="22" t="s">
        <v>140</v>
      </c>
      <c r="J4" s="22">
        <v>2012</v>
      </c>
      <c r="K4" s="22">
        <v>2013</v>
      </c>
      <c r="L4" s="23">
        <v>2014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3.5" thickBot="1">
      <c r="A5" s="24">
        <v>1</v>
      </c>
      <c r="B5" s="25">
        <v>2</v>
      </c>
      <c r="C5" s="26">
        <v>3</v>
      </c>
      <c r="D5" s="26">
        <v>4</v>
      </c>
      <c r="E5" s="25">
        <v>5</v>
      </c>
      <c r="F5" s="25">
        <v>6</v>
      </c>
      <c r="G5" s="27">
        <v>7</v>
      </c>
      <c r="H5" s="27">
        <v>8</v>
      </c>
      <c r="I5" s="27">
        <v>9</v>
      </c>
      <c r="J5" s="27">
        <v>10</v>
      </c>
      <c r="K5" s="27">
        <v>11</v>
      </c>
      <c r="L5" s="28">
        <v>12</v>
      </c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2.75">
      <c r="A6" s="29">
        <v>1</v>
      </c>
      <c r="B6" s="52" t="s">
        <v>141</v>
      </c>
      <c r="C6" s="30"/>
      <c r="D6" s="30"/>
      <c r="E6" s="30"/>
      <c r="F6" s="31"/>
      <c r="G6" s="32"/>
      <c r="H6" s="32"/>
      <c r="I6" s="32"/>
      <c r="J6" s="32"/>
      <c r="K6" s="32"/>
      <c r="L6" s="33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25.5">
      <c r="A7" s="34"/>
      <c r="B7" s="35" t="s">
        <v>142</v>
      </c>
      <c r="C7" s="36" t="s">
        <v>138</v>
      </c>
      <c r="D7" s="36" t="s">
        <v>143</v>
      </c>
      <c r="E7" s="37" t="s">
        <v>144</v>
      </c>
      <c r="F7" s="38" t="s">
        <v>145</v>
      </c>
      <c r="G7" s="39"/>
      <c r="H7" s="39">
        <v>2.8</v>
      </c>
      <c r="I7" s="39">
        <v>1.75</v>
      </c>
      <c r="J7" s="39"/>
      <c r="K7" s="39"/>
      <c r="L7" s="40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25.5">
      <c r="A8" s="34"/>
      <c r="B8" s="35" t="s">
        <v>146</v>
      </c>
      <c r="C8" s="36" t="s">
        <v>138</v>
      </c>
      <c r="D8" s="36" t="s">
        <v>143</v>
      </c>
      <c r="E8" s="37" t="s">
        <v>144</v>
      </c>
      <c r="F8" s="38" t="s">
        <v>147</v>
      </c>
      <c r="G8" s="39"/>
      <c r="H8" s="39">
        <v>0.7</v>
      </c>
      <c r="I8" s="39"/>
      <c r="J8" s="39"/>
      <c r="K8" s="39">
        <v>0.5</v>
      </c>
      <c r="L8" s="40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2.75">
      <c r="A9" s="41">
        <v>2</v>
      </c>
      <c r="B9" s="53" t="s">
        <v>148</v>
      </c>
      <c r="C9" s="36"/>
      <c r="D9" s="36"/>
      <c r="E9" s="36"/>
      <c r="F9" s="38"/>
      <c r="G9" s="39"/>
      <c r="H9" s="39"/>
      <c r="I9" s="39"/>
      <c r="J9" s="39"/>
      <c r="K9" s="39"/>
      <c r="L9" s="40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25.5">
      <c r="A10" s="34"/>
      <c r="B10" s="35" t="s">
        <v>149</v>
      </c>
      <c r="C10" s="36" t="s">
        <v>138</v>
      </c>
      <c r="D10" s="36" t="s">
        <v>143</v>
      </c>
      <c r="E10" s="37" t="s">
        <v>144</v>
      </c>
      <c r="F10" s="38" t="s">
        <v>150</v>
      </c>
      <c r="G10" s="39">
        <v>1.2</v>
      </c>
      <c r="H10" s="39">
        <v>1.2</v>
      </c>
      <c r="I10" s="39">
        <v>1.2</v>
      </c>
      <c r="J10" s="39"/>
      <c r="K10" s="39"/>
      <c r="L10" s="40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2.75">
      <c r="A11" s="41">
        <v>3</v>
      </c>
      <c r="B11" s="53" t="s">
        <v>151</v>
      </c>
      <c r="C11" s="36"/>
      <c r="D11" s="36"/>
      <c r="E11" s="36"/>
      <c r="F11" s="38"/>
      <c r="G11" s="39"/>
      <c r="H11" s="39"/>
      <c r="I11" s="39"/>
      <c r="J11" s="39"/>
      <c r="K11" s="39"/>
      <c r="L11" s="40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25.5">
      <c r="A12" s="34"/>
      <c r="B12" s="35" t="s">
        <v>152</v>
      </c>
      <c r="C12" s="36" t="s">
        <v>138</v>
      </c>
      <c r="D12" s="36" t="s">
        <v>143</v>
      </c>
      <c r="E12" s="37" t="s">
        <v>144</v>
      </c>
      <c r="F12" s="38" t="s">
        <v>153</v>
      </c>
      <c r="G12" s="39">
        <v>0.8</v>
      </c>
      <c r="H12" s="39">
        <v>2.4</v>
      </c>
      <c r="I12" s="39">
        <v>0.9</v>
      </c>
      <c r="J12" s="39">
        <v>0.2</v>
      </c>
      <c r="K12" s="39">
        <v>0.65</v>
      </c>
      <c r="L12" s="40">
        <v>0.75</v>
      </c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25.5">
      <c r="A13" s="34"/>
      <c r="B13" s="42" t="s">
        <v>154</v>
      </c>
      <c r="C13" s="36" t="s">
        <v>138</v>
      </c>
      <c r="D13" s="36" t="s">
        <v>143</v>
      </c>
      <c r="E13" s="37" t="s">
        <v>144</v>
      </c>
      <c r="F13" s="38" t="s">
        <v>155</v>
      </c>
      <c r="G13" s="39">
        <v>0.2</v>
      </c>
      <c r="H13" s="39">
        <v>0.2</v>
      </c>
      <c r="I13" s="39">
        <v>0.2</v>
      </c>
      <c r="J13" s="39">
        <v>0.2</v>
      </c>
      <c r="K13" s="39">
        <v>0.2</v>
      </c>
      <c r="L13" s="40">
        <v>0.2</v>
      </c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25.5">
      <c r="A14" s="34"/>
      <c r="B14" s="35" t="s">
        <v>156</v>
      </c>
      <c r="C14" s="36" t="s">
        <v>138</v>
      </c>
      <c r="D14" s="36" t="s">
        <v>143</v>
      </c>
      <c r="E14" s="37" t="s">
        <v>144</v>
      </c>
      <c r="F14" s="38" t="s">
        <v>157</v>
      </c>
      <c r="G14" s="39"/>
      <c r="H14" s="39"/>
      <c r="I14" s="39"/>
      <c r="J14" s="39"/>
      <c r="K14" s="39"/>
      <c r="L14" s="40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25.5">
      <c r="A15" s="34"/>
      <c r="B15" s="35" t="s">
        <v>158</v>
      </c>
      <c r="C15" s="36" t="s">
        <v>138</v>
      </c>
      <c r="D15" s="36" t="s">
        <v>143</v>
      </c>
      <c r="E15" s="37" t="s">
        <v>144</v>
      </c>
      <c r="F15" s="38" t="s">
        <v>159</v>
      </c>
      <c r="G15" s="39">
        <v>2</v>
      </c>
      <c r="H15" s="39">
        <v>2</v>
      </c>
      <c r="I15" s="39">
        <v>2</v>
      </c>
      <c r="J15" s="39">
        <v>2</v>
      </c>
      <c r="K15" s="39">
        <v>2</v>
      </c>
      <c r="L15" s="40">
        <v>2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2.75">
      <c r="A16" s="41">
        <v>4</v>
      </c>
      <c r="B16" s="53" t="s">
        <v>120</v>
      </c>
      <c r="C16" s="36"/>
      <c r="D16" s="36"/>
      <c r="E16" s="36"/>
      <c r="F16" s="38"/>
      <c r="G16" s="39">
        <v>4.2</v>
      </c>
      <c r="H16" s="39">
        <v>9.3</v>
      </c>
      <c r="I16" s="39">
        <v>6.05</v>
      </c>
      <c r="J16" s="39">
        <v>2.4</v>
      </c>
      <c r="K16" s="39">
        <v>3.35</v>
      </c>
      <c r="L16" s="40">
        <v>2.95</v>
      </c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25.5">
      <c r="A17" s="43" t="s">
        <v>160</v>
      </c>
      <c r="B17" s="44" t="s">
        <v>161</v>
      </c>
      <c r="C17" s="36"/>
      <c r="D17" s="36"/>
      <c r="E17" s="36"/>
      <c r="F17" s="38"/>
      <c r="G17" s="39">
        <v>0.04</v>
      </c>
      <c r="H17" s="39">
        <v>0.1</v>
      </c>
      <c r="I17" s="39">
        <v>0.06</v>
      </c>
      <c r="J17" s="39">
        <v>0.03</v>
      </c>
      <c r="K17" s="39">
        <v>0.04</v>
      </c>
      <c r="L17" s="40">
        <v>0.03</v>
      </c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26.25" thickBot="1">
      <c r="A18" s="45" t="s">
        <v>162</v>
      </c>
      <c r="B18" s="46" t="s">
        <v>163</v>
      </c>
      <c r="C18" s="47"/>
      <c r="D18" s="47"/>
      <c r="E18" s="47"/>
      <c r="F18" s="48"/>
      <c r="G18" s="49">
        <v>0.001</v>
      </c>
      <c r="H18" s="49">
        <v>0.001</v>
      </c>
      <c r="I18" s="49">
        <v>0.001</v>
      </c>
      <c r="J18" s="49">
        <v>0.001</v>
      </c>
      <c r="K18" s="49">
        <v>0.001</v>
      </c>
      <c r="L18" s="50">
        <v>0.001</v>
      </c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2.7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12.75">
      <c r="A20" s="51" t="s">
        <v>167</v>
      </c>
      <c r="B20" s="51"/>
      <c r="C20" s="51"/>
      <c r="D20" s="51"/>
      <c r="E20" s="51"/>
      <c r="F20" s="51"/>
      <c r="G20" s="51"/>
      <c r="H20" s="51"/>
      <c r="I20" s="51"/>
      <c r="J20" s="51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12.7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12" ht="12.7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18"/>
      <c r="L22" s="18"/>
    </row>
    <row r="23" spans="1:12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</row>
    <row r="24" spans="1:12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2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</sheetData>
  <sheetProtection/>
  <mergeCells count="7">
    <mergeCell ref="A1:L1"/>
    <mergeCell ref="G3:L3"/>
    <mergeCell ref="A3:A4"/>
    <mergeCell ref="B3:B4"/>
    <mergeCell ref="C3:D3"/>
    <mergeCell ref="E3:E4"/>
    <mergeCell ref="F3:F4"/>
  </mergeCells>
  <printOptions/>
  <pageMargins left="0.7" right="0.7" top="0.75" bottom="0.75" header="0.3" footer="0.3"/>
  <pageSetup fitToHeight="0" fitToWidth="1" horizontalDpi="600" verticalDpi="600" orientation="landscape" paperSize="9" scale="82" r:id="rId1"/>
  <headerFooter alignWithMargins="0">
    <oddHeader>&amp;Cп.11 (б) 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качества, включая информацию: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M12" sqref="M12"/>
    </sheetView>
  </sheetViews>
  <sheetFormatPr defaultColWidth="9.00390625" defaultRowHeight="12.75"/>
  <sheetData>
    <row r="1" spans="1:9" ht="26.25" customHeight="1">
      <c r="A1" s="221" t="s">
        <v>173</v>
      </c>
      <c r="B1" s="221"/>
      <c r="C1" s="221"/>
      <c r="D1" s="221"/>
      <c r="E1" s="221"/>
      <c r="F1" s="221"/>
      <c r="G1" s="221"/>
      <c r="H1" s="221"/>
      <c r="I1" s="221"/>
    </row>
    <row r="2" spans="1:9" ht="34.5" customHeight="1">
      <c r="A2" s="223" t="s">
        <v>181</v>
      </c>
      <c r="B2" s="223"/>
      <c r="C2" s="223"/>
      <c r="D2" s="223"/>
      <c r="E2" s="223"/>
      <c r="F2" s="223"/>
      <c r="G2" s="223"/>
      <c r="H2" s="223"/>
      <c r="I2" s="223"/>
    </row>
    <row r="3" spans="1:9" ht="18" customHeight="1">
      <c r="A3" s="222" t="s">
        <v>178</v>
      </c>
      <c r="B3" s="222"/>
      <c r="C3" s="222"/>
      <c r="D3" s="222"/>
      <c r="E3" s="222"/>
      <c r="F3" s="222"/>
      <c r="G3" s="222"/>
      <c r="H3" s="222"/>
      <c r="I3" s="222"/>
    </row>
    <row r="4" spans="1:9" ht="18" customHeight="1">
      <c r="A4" s="222" t="s">
        <v>179</v>
      </c>
      <c r="B4" s="222"/>
      <c r="C4" s="222"/>
      <c r="D4" s="222"/>
      <c r="E4" s="222"/>
      <c r="F4" s="222"/>
      <c r="G4" s="222"/>
      <c r="H4" s="222"/>
      <c r="I4" s="222"/>
    </row>
    <row r="5" spans="1:9" ht="18" customHeight="1">
      <c r="A5" s="222" t="s">
        <v>180</v>
      </c>
      <c r="B5" s="222"/>
      <c r="C5" s="222"/>
      <c r="D5" s="222"/>
      <c r="E5" s="222"/>
      <c r="F5" s="222"/>
      <c r="G5" s="222"/>
      <c r="H5" s="222"/>
      <c r="I5" s="222"/>
    </row>
  </sheetData>
  <sheetProtection/>
  <mergeCells count="5">
    <mergeCell ref="A1:I1"/>
    <mergeCell ref="A3:I3"/>
    <mergeCell ref="A4:I4"/>
    <mergeCell ref="A5:I5"/>
    <mergeCell ref="A2:I2"/>
  </mergeCells>
  <printOptions/>
  <pageMargins left="0.7" right="0.7" top="0.8854166666666666" bottom="0.75" header="0.25" footer="0.3"/>
  <pageSetup horizontalDpi="600" verticalDpi="600" orientation="portrait" paperSize="9" r:id="rId1"/>
  <headerFooter alignWithMargins="0">
    <oddHeader>&amp;Cп.11 (б) 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качества, включая информацию: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N19" sqref="N19"/>
    </sheetView>
  </sheetViews>
  <sheetFormatPr defaultColWidth="9.00390625" defaultRowHeight="12.75"/>
  <cols>
    <col min="2" max="2" width="11.25390625" style="0" customWidth="1"/>
    <col min="3" max="3" width="13.00390625" style="0" customWidth="1"/>
    <col min="4" max="4" width="12.25390625" style="0" customWidth="1"/>
    <col min="5" max="5" width="11.25390625" style="0" customWidth="1"/>
    <col min="6" max="6" width="25.75390625" style="0" customWidth="1"/>
    <col min="8" max="8" width="10.125" style="0" customWidth="1"/>
  </cols>
  <sheetData>
    <row r="1" spans="1:8" ht="51.75" customHeight="1">
      <c r="A1" s="224" t="s">
        <v>252</v>
      </c>
      <c r="B1" s="224"/>
      <c r="C1" s="224"/>
      <c r="D1" s="224"/>
      <c r="E1" s="224"/>
      <c r="F1" s="224"/>
      <c r="G1" s="55"/>
      <c r="H1" s="55"/>
    </row>
    <row r="2" ht="12.75">
      <c r="F2" s="57"/>
    </row>
    <row r="3" spans="2:6" ht="34.5" customHeight="1">
      <c r="B3" s="230" t="s">
        <v>189</v>
      </c>
      <c r="C3" s="227" t="s">
        <v>218</v>
      </c>
      <c r="D3" s="228"/>
      <c r="E3" s="229"/>
      <c r="F3" s="230" t="s">
        <v>31</v>
      </c>
    </row>
    <row r="4" spans="2:6" ht="33.75">
      <c r="B4" s="231"/>
      <c r="C4" s="7" t="s">
        <v>183</v>
      </c>
      <c r="D4" s="7" t="s">
        <v>184</v>
      </c>
      <c r="E4" s="7" t="s">
        <v>185</v>
      </c>
      <c r="F4" s="231"/>
    </row>
    <row r="5" spans="2:6" ht="12.75">
      <c r="B5" s="6" t="s">
        <v>32</v>
      </c>
      <c r="C5" s="6">
        <v>0</v>
      </c>
      <c r="D5" s="6">
        <v>0</v>
      </c>
      <c r="E5" s="6">
        <v>0</v>
      </c>
      <c r="F5" s="6">
        <v>0</v>
      </c>
    </row>
    <row r="6" spans="2:6" ht="12.75">
      <c r="B6" s="6" t="s">
        <v>33</v>
      </c>
      <c r="C6" s="6">
        <v>0</v>
      </c>
      <c r="D6" s="6">
        <v>0</v>
      </c>
      <c r="E6" s="6">
        <v>0</v>
      </c>
      <c r="F6" s="6">
        <v>0</v>
      </c>
    </row>
    <row r="7" spans="2:6" ht="12.75">
      <c r="B7" s="6" t="s">
        <v>34</v>
      </c>
      <c r="C7" s="6">
        <v>0</v>
      </c>
      <c r="D7" s="6">
        <v>0</v>
      </c>
      <c r="E7" s="6">
        <v>0</v>
      </c>
      <c r="F7" s="6">
        <v>0</v>
      </c>
    </row>
    <row r="8" spans="2:6" ht="12.75">
      <c r="B8" s="6" t="s">
        <v>35</v>
      </c>
      <c r="C8" s="6">
        <v>0</v>
      </c>
      <c r="D8" s="6">
        <v>0</v>
      </c>
      <c r="E8" s="6">
        <v>0</v>
      </c>
      <c r="F8" s="6">
        <v>0</v>
      </c>
    </row>
    <row r="9" spans="2:6" ht="12.75">
      <c r="B9" s="6" t="s">
        <v>36</v>
      </c>
      <c r="C9" s="6">
        <v>0</v>
      </c>
      <c r="D9" s="6">
        <v>0</v>
      </c>
      <c r="E9" s="6">
        <v>0</v>
      </c>
      <c r="F9" s="6">
        <v>0</v>
      </c>
    </row>
    <row r="10" spans="2:6" ht="12.75">
      <c r="B10" s="6" t="s">
        <v>37</v>
      </c>
      <c r="C10" s="6">
        <v>0</v>
      </c>
      <c r="D10" s="6">
        <v>0</v>
      </c>
      <c r="E10" s="6">
        <v>0</v>
      </c>
      <c r="F10" s="6">
        <v>0</v>
      </c>
    </row>
    <row r="11" spans="2:6" ht="12.75">
      <c r="B11" s="6" t="s">
        <v>38</v>
      </c>
      <c r="C11" s="6">
        <v>0</v>
      </c>
      <c r="D11" s="6">
        <v>0</v>
      </c>
      <c r="E11" s="6">
        <v>0</v>
      </c>
      <c r="F11" s="6">
        <v>0</v>
      </c>
    </row>
    <row r="12" spans="2:6" ht="12.75">
      <c r="B12" s="6" t="s">
        <v>39</v>
      </c>
      <c r="C12" s="6">
        <v>0</v>
      </c>
      <c r="D12" s="6">
        <v>0</v>
      </c>
      <c r="E12" s="6">
        <v>0</v>
      </c>
      <c r="F12" s="6">
        <v>0</v>
      </c>
    </row>
    <row r="13" spans="2:6" ht="12.75">
      <c r="B13" s="6" t="s">
        <v>40</v>
      </c>
      <c r="C13" s="6">
        <v>0</v>
      </c>
      <c r="D13" s="6">
        <v>0</v>
      </c>
      <c r="E13" s="6">
        <v>0</v>
      </c>
      <c r="F13" s="6">
        <v>0</v>
      </c>
    </row>
    <row r="14" spans="2:6" ht="12.75">
      <c r="B14" s="6" t="s">
        <v>41</v>
      </c>
      <c r="C14" s="6">
        <v>0</v>
      </c>
      <c r="D14" s="6">
        <v>0</v>
      </c>
      <c r="E14" s="6">
        <v>0</v>
      </c>
      <c r="F14" s="6">
        <v>0</v>
      </c>
    </row>
    <row r="15" spans="2:6" ht="12.75">
      <c r="B15" s="6" t="s">
        <v>42</v>
      </c>
      <c r="C15" s="6">
        <v>0</v>
      </c>
      <c r="D15" s="6">
        <v>0</v>
      </c>
      <c r="E15" s="6">
        <v>0</v>
      </c>
      <c r="F15" s="6">
        <v>0</v>
      </c>
    </row>
    <row r="16" spans="2:6" ht="12.75">
      <c r="B16" s="6" t="s">
        <v>43</v>
      </c>
      <c r="C16" s="6">
        <v>0</v>
      </c>
      <c r="D16" s="6">
        <v>0</v>
      </c>
      <c r="E16" s="6">
        <v>0</v>
      </c>
      <c r="F16" s="6">
        <v>0</v>
      </c>
    </row>
    <row r="17" spans="2:6" ht="12.75">
      <c r="B17" s="8" t="s">
        <v>44</v>
      </c>
      <c r="C17" s="8">
        <f>SUM(C5:C16)</f>
        <v>0</v>
      </c>
      <c r="D17" s="8">
        <f>SUM(D5:D16)</f>
        <v>0</v>
      </c>
      <c r="E17" s="8">
        <f>SUM(E5:E16)</f>
        <v>0</v>
      </c>
      <c r="F17" s="8">
        <f>SUM(F5:F16)</f>
        <v>0</v>
      </c>
    </row>
    <row r="19" spans="1:6" ht="53.25" customHeight="1">
      <c r="A19" s="226" t="s">
        <v>253</v>
      </c>
      <c r="B19" s="226"/>
      <c r="C19" s="226"/>
      <c r="D19" s="226"/>
      <c r="E19" s="226"/>
      <c r="F19" s="226"/>
    </row>
    <row r="21" spans="2:6" ht="12.75">
      <c r="B21" s="6" t="s">
        <v>189</v>
      </c>
      <c r="C21" s="6" t="s">
        <v>45</v>
      </c>
      <c r="D21" s="6" t="s">
        <v>46</v>
      </c>
      <c r="E21" s="6" t="s">
        <v>47</v>
      </c>
      <c r="F21" s="6" t="s">
        <v>48</v>
      </c>
    </row>
    <row r="22" spans="2:6" ht="12.75">
      <c r="B22" s="6" t="s">
        <v>49</v>
      </c>
      <c r="C22" s="6">
        <v>0</v>
      </c>
      <c r="D22" s="6">
        <v>0</v>
      </c>
      <c r="E22" s="6">
        <v>0</v>
      </c>
      <c r="F22" s="6">
        <v>0</v>
      </c>
    </row>
    <row r="23" spans="2:6" ht="12.75">
      <c r="B23" s="6" t="s">
        <v>50</v>
      </c>
      <c r="C23" s="6">
        <v>0</v>
      </c>
      <c r="D23" s="6">
        <v>0</v>
      </c>
      <c r="E23" s="6">
        <v>0</v>
      </c>
      <c r="F23" s="6">
        <v>0</v>
      </c>
    </row>
    <row r="24" spans="2:6" ht="12.75">
      <c r="B24" s="6" t="s">
        <v>51</v>
      </c>
      <c r="C24" s="6">
        <v>0</v>
      </c>
      <c r="D24" s="6">
        <v>0</v>
      </c>
      <c r="E24" s="6">
        <v>0</v>
      </c>
      <c r="F24" s="6">
        <v>0</v>
      </c>
    </row>
    <row r="25" spans="2:6" ht="12.75">
      <c r="B25" s="6" t="s">
        <v>52</v>
      </c>
      <c r="C25" s="6">
        <v>0</v>
      </c>
      <c r="D25" s="6">
        <v>0</v>
      </c>
      <c r="E25" s="6">
        <v>0</v>
      </c>
      <c r="F25" s="6">
        <v>0</v>
      </c>
    </row>
    <row r="26" spans="1:6" ht="15.75">
      <c r="A26" s="10"/>
      <c r="B26" s="9" t="s">
        <v>44</v>
      </c>
      <c r="C26" s="6">
        <v>0</v>
      </c>
      <c r="D26" s="6">
        <v>0</v>
      </c>
      <c r="E26" s="6">
        <v>0</v>
      </c>
      <c r="F26" s="6">
        <v>0</v>
      </c>
    </row>
    <row r="28" spans="1:8" ht="32.25" customHeight="1">
      <c r="A28" s="225" t="s">
        <v>182</v>
      </c>
      <c r="B28" s="225"/>
      <c r="C28" s="225"/>
      <c r="D28" s="225"/>
      <c r="E28" s="225"/>
      <c r="F28" s="225"/>
      <c r="G28" s="56"/>
      <c r="H28" s="56"/>
    </row>
    <row r="29" spans="1:5" ht="12.75">
      <c r="A29" s="11"/>
      <c r="B29" s="11"/>
      <c r="C29" s="11"/>
      <c r="D29" s="11"/>
      <c r="E29" s="11"/>
    </row>
    <row r="30" spans="1:5" ht="12.75" customHeight="1">
      <c r="A30" s="11" t="s">
        <v>53</v>
      </c>
      <c r="B30" s="11"/>
      <c r="C30" s="11"/>
      <c r="D30" s="11"/>
      <c r="E30" s="11"/>
    </row>
    <row r="31" spans="1:5" ht="12.75" customHeight="1">
      <c r="A31" s="11" t="s">
        <v>54</v>
      </c>
      <c r="B31" s="11"/>
      <c r="C31" s="11"/>
      <c r="D31" s="11"/>
      <c r="E31" s="11"/>
    </row>
    <row r="32" spans="1:5" ht="12.75" customHeight="1">
      <c r="A32" s="11" t="s">
        <v>174</v>
      </c>
      <c r="B32" s="11"/>
      <c r="C32" s="11"/>
      <c r="D32" s="11"/>
      <c r="E32" s="11"/>
    </row>
    <row r="33" spans="1:5" ht="12.75" customHeight="1">
      <c r="A33" s="11" t="s">
        <v>175</v>
      </c>
      <c r="B33" s="11"/>
      <c r="C33" s="11"/>
      <c r="D33" s="11"/>
      <c r="E33" s="11"/>
    </row>
    <row r="34" spans="1:5" ht="12.75" customHeight="1">
      <c r="A34" s="11" t="s">
        <v>176</v>
      </c>
      <c r="B34" s="11"/>
      <c r="C34" s="11"/>
      <c r="D34" s="11"/>
      <c r="E34" s="11"/>
    </row>
    <row r="35" spans="1:5" ht="12.75" customHeight="1">
      <c r="A35" s="11" t="s">
        <v>177</v>
      </c>
      <c r="B35" s="11"/>
      <c r="C35" s="11"/>
      <c r="D35" s="11"/>
      <c r="E35" s="11"/>
    </row>
    <row r="39" ht="26.25" customHeight="1"/>
  </sheetData>
  <sheetProtection/>
  <mergeCells count="6">
    <mergeCell ref="A1:F1"/>
    <mergeCell ref="A28:F28"/>
    <mergeCell ref="A19:F19"/>
    <mergeCell ref="C3:E3"/>
    <mergeCell ref="B3:B4"/>
    <mergeCell ref="F3:F4"/>
  </mergeCells>
  <printOptions/>
  <pageMargins left="0.7" right="0.7" top="0.9270833333333334" bottom="0.75" header="0.3" footer="0.3"/>
  <pageSetup horizontalDpi="600" verticalDpi="600" orientation="portrait" paperSize="9" r:id="rId1"/>
  <headerFooter alignWithMargins="0">
    <oddHeader>&amp;Cп.11 (б) 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качества, включая информацию: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G21" sqref="G21"/>
    </sheetView>
  </sheetViews>
  <sheetFormatPr defaultColWidth="9.00390625" defaultRowHeight="12.75"/>
  <cols>
    <col min="2" max="2" width="12.375" style="0" customWidth="1"/>
    <col min="3" max="3" width="15.125" style="0" bestFit="1" customWidth="1"/>
    <col min="4" max="4" width="18.625" style="0" customWidth="1"/>
    <col min="5" max="5" width="31.25390625" style="0" customWidth="1"/>
  </cols>
  <sheetData>
    <row r="1" spans="1:5" ht="40.5" customHeight="1">
      <c r="A1" s="225" t="s">
        <v>254</v>
      </c>
      <c r="B1" s="225"/>
      <c r="C1" s="225"/>
      <c r="D1" s="225"/>
      <c r="E1" s="225"/>
    </row>
    <row r="3" spans="1:5" ht="35.25" customHeight="1">
      <c r="A3" s="8" t="s">
        <v>189</v>
      </c>
      <c r="B3" s="8" t="s">
        <v>190</v>
      </c>
      <c r="C3" s="8" t="s">
        <v>192</v>
      </c>
      <c r="D3" s="8" t="s">
        <v>191</v>
      </c>
      <c r="E3" s="8" t="s">
        <v>193</v>
      </c>
    </row>
    <row r="4" spans="1:5" s="59" customFormat="1" ht="12.75" customHeight="1">
      <c r="A4" s="60" t="s">
        <v>32</v>
      </c>
      <c r="B4" s="232" t="s">
        <v>262</v>
      </c>
      <c r="C4" s="233"/>
      <c r="D4" s="233"/>
      <c r="E4" s="234"/>
    </row>
    <row r="5" spans="1:5" s="59" customFormat="1" ht="12.75" customHeight="1">
      <c r="A5" s="60" t="s">
        <v>33</v>
      </c>
      <c r="B5" s="232" t="s">
        <v>262</v>
      </c>
      <c r="C5" s="233"/>
      <c r="D5" s="233"/>
      <c r="E5" s="234"/>
    </row>
    <row r="6" spans="1:5" s="59" customFormat="1" ht="12.75" customHeight="1">
      <c r="A6" s="60" t="s">
        <v>34</v>
      </c>
      <c r="B6" s="232" t="s">
        <v>262</v>
      </c>
      <c r="C6" s="233"/>
      <c r="D6" s="233"/>
      <c r="E6" s="234"/>
    </row>
    <row r="7" spans="1:5" s="59" customFormat="1" ht="12.75" customHeight="1">
      <c r="A7" s="60" t="s">
        <v>35</v>
      </c>
      <c r="B7" s="232" t="s">
        <v>262</v>
      </c>
      <c r="C7" s="233"/>
      <c r="D7" s="233"/>
      <c r="E7" s="234"/>
    </row>
    <row r="8" spans="1:5" s="59" customFormat="1" ht="12.75" customHeight="1">
      <c r="A8" s="60" t="s">
        <v>36</v>
      </c>
      <c r="B8" s="232" t="s">
        <v>262</v>
      </c>
      <c r="C8" s="233"/>
      <c r="D8" s="233"/>
      <c r="E8" s="234"/>
    </row>
    <row r="9" spans="1:5" s="59" customFormat="1" ht="12.75" customHeight="1">
      <c r="A9" s="60" t="s">
        <v>37</v>
      </c>
      <c r="B9" s="232" t="s">
        <v>262</v>
      </c>
      <c r="C9" s="233"/>
      <c r="D9" s="233"/>
      <c r="E9" s="234"/>
    </row>
    <row r="10" spans="1:5" s="59" customFormat="1" ht="12.75" customHeight="1">
      <c r="A10" s="235" t="s">
        <v>38</v>
      </c>
      <c r="B10" s="125">
        <v>41116</v>
      </c>
      <c r="C10" s="125" t="s">
        <v>263</v>
      </c>
      <c r="D10" s="109" t="s">
        <v>264</v>
      </c>
      <c r="E10" s="125" t="s">
        <v>265</v>
      </c>
    </row>
    <row r="11" spans="1:5" s="59" customFormat="1" ht="12.75">
      <c r="A11" s="236"/>
      <c r="B11" s="125">
        <v>41120</v>
      </c>
      <c r="C11" s="125" t="s">
        <v>266</v>
      </c>
      <c r="D11" s="109" t="s">
        <v>264</v>
      </c>
      <c r="E11" s="125" t="s">
        <v>265</v>
      </c>
    </row>
    <row r="12" spans="1:5" s="59" customFormat="1" ht="12.75" customHeight="1">
      <c r="A12" s="60" t="s">
        <v>39</v>
      </c>
      <c r="B12" s="232" t="s">
        <v>262</v>
      </c>
      <c r="C12" s="233"/>
      <c r="D12" s="233"/>
      <c r="E12" s="234"/>
    </row>
    <row r="13" spans="1:5" s="59" customFormat="1" ht="12.75" customHeight="1">
      <c r="A13" s="60" t="s">
        <v>40</v>
      </c>
      <c r="B13" s="232" t="s">
        <v>262</v>
      </c>
      <c r="C13" s="233"/>
      <c r="D13" s="233"/>
      <c r="E13" s="234"/>
    </row>
    <row r="14" spans="1:5" s="59" customFormat="1" ht="12.75">
      <c r="A14" s="60" t="s">
        <v>41</v>
      </c>
      <c r="B14" s="232" t="s">
        <v>262</v>
      </c>
      <c r="C14" s="233"/>
      <c r="D14" s="233"/>
      <c r="E14" s="234"/>
    </row>
    <row r="15" spans="1:5" ht="12.75">
      <c r="A15" s="60" t="s">
        <v>42</v>
      </c>
      <c r="B15" s="232" t="s">
        <v>262</v>
      </c>
      <c r="C15" s="233"/>
      <c r="D15" s="233"/>
      <c r="E15" s="234"/>
    </row>
    <row r="16" spans="1:5" ht="12.75">
      <c r="A16" s="60" t="s">
        <v>43</v>
      </c>
      <c r="B16" s="232" t="s">
        <v>262</v>
      </c>
      <c r="C16" s="233"/>
      <c r="D16" s="233"/>
      <c r="E16" s="234"/>
    </row>
  </sheetData>
  <sheetProtection/>
  <mergeCells count="13">
    <mergeCell ref="A10:A11"/>
    <mergeCell ref="B14:E14"/>
    <mergeCell ref="B15:E15"/>
    <mergeCell ref="B16:E16"/>
    <mergeCell ref="B12:E12"/>
    <mergeCell ref="B13:E13"/>
    <mergeCell ref="B9:E9"/>
    <mergeCell ref="B4:E4"/>
    <mergeCell ref="B5:E5"/>
    <mergeCell ref="A1:E1"/>
    <mergeCell ref="B6:E6"/>
    <mergeCell ref="B7:E7"/>
    <mergeCell ref="B8:E8"/>
  </mergeCells>
  <printOptions/>
  <pageMargins left="0.7" right="0.7" top="0.9166666666666666" bottom="0.75" header="0.3" footer="0.3"/>
  <pageSetup horizontalDpi="600" verticalDpi="600" orientation="portrait" paperSize="9" r:id="rId1"/>
  <headerFooter alignWithMargins="0">
    <oddHeader>&amp;Cп.11 (б) 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качества, включая информацию: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ZubchevskayaDI</cp:lastModifiedBy>
  <cp:lastPrinted>2013-03-12T12:51:29Z</cp:lastPrinted>
  <dcterms:created xsi:type="dcterms:W3CDTF">2010-05-19T10:50:44Z</dcterms:created>
  <dcterms:modified xsi:type="dcterms:W3CDTF">2013-04-11T11:52:37Z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