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880" activeTab="4"/>
  </bookViews>
  <sheets>
    <sheet name="Стандарты" sheetId="1" r:id="rId1"/>
    <sheet name="п.16" sheetId="2" r:id="rId2"/>
    <sheet name="п.18" sheetId="3" r:id="rId3"/>
    <sheet name="п.19" sheetId="4" r:id="rId4"/>
    <sheet name="п.20" sheetId="5" r:id="rId5"/>
    <sheet name="п.21" sheetId="6" r:id="rId6"/>
    <sheet name="п.22" sheetId="7" r:id="rId7"/>
    <sheet name="п.24" sheetId="8" r:id="rId8"/>
    <sheet name="п.25" sheetId="9" r:id="rId9"/>
    <sheet name="п.26" sheetId="10" r:id="rId10"/>
    <sheet name="п.27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kind_of_activity">'[1]TEHSHEET'!$B$19:$B$21</definedName>
    <definedName name="Par103" localSheetId="0">'Стандарты'!$A$5</definedName>
    <definedName name="Par135" localSheetId="0">'Стандарты'!$A$78</definedName>
    <definedName name="Par141" localSheetId="0">'Стандарты'!$A$84</definedName>
    <definedName name="Par149" localSheetId="0">'Стандарты'!$A$92</definedName>
    <definedName name="Par150" localSheetId="0">'Стандарты'!$A$93</definedName>
    <definedName name="Par156" localSheetId="0">'Стандарты'!$A$99</definedName>
    <definedName name="Par157" localSheetId="0">'Стандарты'!$A$100</definedName>
    <definedName name="Par162" localSheetId="0">'Стандарты'!$A$105</definedName>
    <definedName name="Par163" localSheetId="0">'Стандарты'!$A$106</definedName>
    <definedName name="Par75" localSheetId="0">'Стандарты'!$A$21</definedName>
    <definedName name="Par91" localSheetId="0">'Стандарты'!$A$34</definedName>
    <definedName name="TABLE" localSheetId="4">'п.20'!$A$4:$B$8</definedName>
    <definedName name="TABLE" localSheetId="5">'п.21'!#REF!</definedName>
    <definedName name="TABLE" localSheetId="6">'п.22'!$A$4:$B$7</definedName>
    <definedName name="TABLE" localSheetId="10">'п.27'!$A$5:$B$11</definedName>
    <definedName name="TABLE_2" localSheetId="5">'п.21'!#REF!</definedName>
    <definedName name="topl">'[2]tech'!$F$25:$F$51</definedName>
    <definedName name="Z_1F5EFDEF_B388_4FA7_9FFB_6914E56596DF_.wvu.Cols" localSheetId="0" hidden="1">'Стандарты'!$W:$IV</definedName>
    <definedName name="Z_1F5EFDEF_B388_4FA7_9FFB_6914E56596DF_.wvu.Rows" localSheetId="0" hidden="1">'Стандарты'!$218:$65536</definedName>
    <definedName name="Z_3C4F1DF6_32FF_47F3_9144_DAD5E352DE32_.wvu.Cols" localSheetId="0" hidden="1">'Стандарты'!$W:$IV</definedName>
    <definedName name="Z_3C4F1DF6_32FF_47F3_9144_DAD5E352DE32_.wvu.Rows" localSheetId="0" hidden="1">'Стандарты'!$218:$65536</definedName>
    <definedName name="Z_9E7B0DB1_102C_437E_B20C_D09103F225B9_.wvu.Cols" localSheetId="1" hidden="1">'п.16'!$G:$IV</definedName>
    <definedName name="Z_9E7B0DB1_102C_437E_B20C_D09103F225B9_.wvu.Cols" localSheetId="2" hidden="1">'п.18'!$C:$IV</definedName>
    <definedName name="Z_9E7B0DB1_102C_437E_B20C_D09103F225B9_.wvu.Cols" localSheetId="3" hidden="1">'п.19'!$F:$IV</definedName>
    <definedName name="Z_9E7B0DB1_102C_437E_B20C_D09103F225B9_.wvu.Cols" localSheetId="4" hidden="1">'п.20'!$C:$IV</definedName>
    <definedName name="Z_9E7B0DB1_102C_437E_B20C_D09103F225B9_.wvu.Cols" localSheetId="5" hidden="1">'п.21'!$CT:$IV</definedName>
    <definedName name="Z_9E7B0DB1_102C_437E_B20C_D09103F225B9_.wvu.Cols" localSheetId="6" hidden="1">'п.22'!$C:$IV</definedName>
    <definedName name="Z_9E7B0DB1_102C_437E_B20C_D09103F225B9_.wvu.Cols" localSheetId="7" hidden="1">'п.24'!$B:$IV</definedName>
    <definedName name="Z_9E7B0DB1_102C_437E_B20C_D09103F225B9_.wvu.Cols" localSheetId="8" hidden="1">'п.25'!$C:$IV</definedName>
    <definedName name="Z_9E7B0DB1_102C_437E_B20C_D09103F225B9_.wvu.Cols" localSheetId="9" hidden="1">'п.26'!$C:$IV</definedName>
    <definedName name="Z_9E7B0DB1_102C_437E_B20C_D09103F225B9_.wvu.Cols" localSheetId="10" hidden="1">'п.27'!$C:$IV</definedName>
    <definedName name="Z_9E7B0DB1_102C_437E_B20C_D09103F225B9_.wvu.PrintArea" localSheetId="3" hidden="1">'п.19'!$A$1:$E$50</definedName>
    <definedName name="Z_9E7B0DB1_102C_437E_B20C_D09103F225B9_.wvu.PrintArea" localSheetId="5" hidden="1">'п.21'!$A$1:$CS$34</definedName>
    <definedName name="Z_9E7B0DB1_102C_437E_B20C_D09103F225B9_.wvu.Rows" localSheetId="1" hidden="1">'п.16'!$18:$65536,'п.16'!$11:$17</definedName>
    <definedName name="Z_9E7B0DB1_102C_437E_B20C_D09103F225B9_.wvu.Rows" localSheetId="2" hidden="1">'п.18'!$34:$65536,'п.18'!$19:$33</definedName>
    <definedName name="Z_9E7B0DB1_102C_437E_B20C_D09103F225B9_.wvu.Rows" localSheetId="3" hidden="1">'п.19'!$52:$65536,'п.19'!$51:$51</definedName>
    <definedName name="Z_9E7B0DB1_102C_437E_B20C_D09103F225B9_.wvu.Rows" localSheetId="4" hidden="1">'п.20'!$26:$65536,'п.20'!$9:$25</definedName>
    <definedName name="Z_9E7B0DB1_102C_437E_B20C_D09103F225B9_.wvu.Rows" localSheetId="5" hidden="1">'п.21'!$35:$65536</definedName>
    <definedName name="Z_9E7B0DB1_102C_437E_B20C_D09103F225B9_.wvu.Rows" localSheetId="6" hidden="1">'п.22'!$9:$65536,'п.22'!$8:$8</definedName>
    <definedName name="Z_9E7B0DB1_102C_437E_B20C_D09103F225B9_.wvu.Rows" localSheetId="7" hidden="1">'п.24'!$27:$65536,'п.24'!$16:$26</definedName>
    <definedName name="Z_9E7B0DB1_102C_437E_B20C_D09103F225B9_.wvu.Rows" localSheetId="8" hidden="1">'п.25'!$8:$65536,'п.25'!$7:$7</definedName>
    <definedName name="Z_9E7B0DB1_102C_437E_B20C_D09103F225B9_.wvu.Rows" localSheetId="9" hidden="1">'п.26'!$7:$65536,'п.26'!$6:$6</definedName>
    <definedName name="Z_9E7B0DB1_102C_437E_B20C_D09103F225B9_.wvu.Rows" localSheetId="10" hidden="1">'п.27'!$16:$65536,'п.27'!$13:$15</definedName>
    <definedName name="Z_C126B933_2133_4055_99AB_4956DDD040A5_.wvu.Cols" localSheetId="1" hidden="1">'п.16'!$G:$IV</definedName>
    <definedName name="Z_C126B933_2133_4055_99AB_4956DDD040A5_.wvu.Cols" localSheetId="2" hidden="1">'п.18'!$C:$IV</definedName>
    <definedName name="Z_C126B933_2133_4055_99AB_4956DDD040A5_.wvu.Cols" localSheetId="3" hidden="1">'п.19'!$F:$IV</definedName>
    <definedName name="Z_C126B933_2133_4055_99AB_4956DDD040A5_.wvu.Cols" localSheetId="4" hidden="1">'п.20'!$C:$IV</definedName>
    <definedName name="Z_C126B933_2133_4055_99AB_4956DDD040A5_.wvu.Cols" localSheetId="5" hidden="1">'п.21'!$CT:$IV</definedName>
    <definedName name="Z_C126B933_2133_4055_99AB_4956DDD040A5_.wvu.Cols" localSheetId="6" hidden="1">'п.22'!$C:$IV</definedName>
    <definedName name="Z_C126B933_2133_4055_99AB_4956DDD040A5_.wvu.Cols" localSheetId="7" hidden="1">'п.24'!$B:$IV</definedName>
    <definedName name="Z_C126B933_2133_4055_99AB_4956DDD040A5_.wvu.Cols" localSheetId="8" hidden="1">'п.25'!$C:$IV</definedName>
    <definedName name="Z_C126B933_2133_4055_99AB_4956DDD040A5_.wvu.Cols" localSheetId="9" hidden="1">'п.26'!$C:$IV</definedName>
    <definedName name="Z_C126B933_2133_4055_99AB_4956DDD040A5_.wvu.Cols" localSheetId="10" hidden="1">'п.27'!$C:$IV</definedName>
    <definedName name="Z_C126B933_2133_4055_99AB_4956DDD040A5_.wvu.PrintArea" localSheetId="3" hidden="1">'п.19'!$A$1:$E$50</definedName>
    <definedName name="Z_C126B933_2133_4055_99AB_4956DDD040A5_.wvu.PrintArea" localSheetId="5" hidden="1">'п.21'!$A$1:$CS$34</definedName>
    <definedName name="Z_C126B933_2133_4055_99AB_4956DDD040A5_.wvu.Rows" localSheetId="1" hidden="1">'п.16'!$18:$65536,'п.16'!$11:$17</definedName>
    <definedName name="Z_C126B933_2133_4055_99AB_4956DDD040A5_.wvu.Rows" localSheetId="2" hidden="1">'п.18'!$34:$65536,'п.18'!$19:$33</definedName>
    <definedName name="Z_C126B933_2133_4055_99AB_4956DDD040A5_.wvu.Rows" localSheetId="3" hidden="1">'п.19'!$52:$65536,'п.19'!$51:$51</definedName>
    <definedName name="Z_C126B933_2133_4055_99AB_4956DDD040A5_.wvu.Rows" localSheetId="4" hidden="1">'п.20'!$26:$65536,'п.20'!$9:$25</definedName>
    <definedName name="Z_C126B933_2133_4055_99AB_4956DDD040A5_.wvu.Rows" localSheetId="5" hidden="1">'п.21'!$35:$65536</definedName>
    <definedName name="Z_C126B933_2133_4055_99AB_4956DDD040A5_.wvu.Rows" localSheetId="6" hidden="1">'п.22'!$9:$65536,'п.22'!$8:$8</definedName>
    <definedName name="Z_C126B933_2133_4055_99AB_4956DDD040A5_.wvu.Rows" localSheetId="7" hidden="1">'п.24'!$27:$65536,'п.24'!$16:$26</definedName>
    <definedName name="Z_C126B933_2133_4055_99AB_4956DDD040A5_.wvu.Rows" localSheetId="8" hidden="1">'п.25'!$8:$65536,'п.25'!$7:$7</definedName>
    <definedName name="Z_C126B933_2133_4055_99AB_4956DDD040A5_.wvu.Rows" localSheetId="9" hidden="1">'п.26'!$7:$65536,'п.26'!$6:$6</definedName>
    <definedName name="Z_C126B933_2133_4055_99AB_4956DDD040A5_.wvu.Rows" localSheetId="10" hidden="1">'п.27'!$16:$65536,'п.27'!$13:$15</definedName>
    <definedName name="_xlnm.Print_Area" localSheetId="3">'п.19'!$A$1:$E$50</definedName>
    <definedName name="_xlnm.Print_Area" localSheetId="5">'п.21'!$A$1:$CS$34</definedName>
    <definedName name="_xlnm.Print_Area" localSheetId="0">'Стандарты'!$A$1:$L$280</definedName>
  </definedNames>
  <calcPr fullCalcOnLoad="1"/>
</workbook>
</file>

<file path=xl/sharedStrings.xml><?xml version="1.0" encoding="utf-8"?>
<sst xmlns="http://schemas.openxmlformats.org/spreadsheetml/2006/main" count="298" uniqueCount="246">
  <si>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</si>
  <si>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</si>
  <si>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</si>
  <si>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</si>
  <si>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</si>
  <si>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</si>
  <si>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</si>
  <si>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</si>
  <si>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</si>
  <si>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</si>
  <si>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</si>
  <si>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</si>
  <si>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</si>
  <si>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</si>
  <si>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</si>
  <si>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</si>
  <si>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</si>
  <si>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</si>
  <si>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</si>
  <si>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</si>
  <si>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</si>
  <si>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</si>
  <si>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</si>
  <si>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</si>
  <si>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</si>
  <si>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</si>
  <si>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</si>
  <si>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</si>
  <si>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</si>
  <si>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</si>
  <si>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</si>
  <si>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</si>
  <si>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</si>
  <si>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</si>
  <si>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</si>
  <si>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</si>
  <si>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</si>
  <si>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</si>
  <si>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</si>
  <si>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</si>
  <si>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</si>
  <si>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</si>
  <si>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</si>
  <si>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</si>
  <si>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</si>
  <si>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</si>
  <si>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</si>
  <si>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</si>
  <si>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</si>
  <si>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</si>
  <si>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Беседовский Сергей Григорьевич</t>
  </si>
  <si>
    <t>ОГРН № 1025100652906, присвоен 19.08.2002 Инспекцией Министерства РФ по налогам и сборам по городу Мончегорску Мурманской области</t>
  </si>
  <si>
    <t>184511, Мурманская обл., г. Мончегорск</t>
  </si>
  <si>
    <t>(81536) 77201</t>
  </si>
  <si>
    <t>sn@kolagmk.ru</t>
  </si>
  <si>
    <t>с 9-00 до 17-00, диспетчерская служба- круглосуточно</t>
  </si>
  <si>
    <t>-</t>
  </si>
  <si>
    <t>с 01.01.2013 по 31.12.2013</t>
  </si>
  <si>
    <t>Наименование показателя</t>
  </si>
  <si>
    <t>с 01.01.2013 по 30.06.2013</t>
  </si>
  <si>
    <t>с 01.07.2013 по 31.12.2013</t>
  </si>
  <si>
    <t>не позднее 30 календарных дней со дня принятия решения об установлении тарифа</t>
  </si>
  <si>
    <t>в течение 10 календарных дней со дня подачи ею заявления об установлении тарифов</t>
  </si>
  <si>
    <t>цвет листов</t>
  </si>
  <si>
    <t>Сроки раскрытия</t>
  </si>
  <si>
    <t>не позднее 30 календарных дней со дня направления годового бухгалтерского баланса в налоговые органы</t>
  </si>
  <si>
    <t>ежеквартально, в течение 30 календарных дней по истечении квартала</t>
  </si>
  <si>
    <t xml:space="preserve"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</si>
  <si>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в течение 10 календарных дней со дня подачи заявления об установлении тарифов</t>
  </si>
  <si>
    <t>ФАКТ 2013</t>
  </si>
  <si>
    <t>Официальный интернет-портал правовой информации http://www.pravo.gov.ru</t>
  </si>
  <si>
    <t>Источник публикации:</t>
  </si>
  <si>
    <t>Форма 2.12.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</si>
  <si>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r>
      <t xml:space="preserve">Вся информация размещена на сайте </t>
    </r>
    <r>
      <rPr>
        <u val="single"/>
        <sz val="12"/>
        <color indexed="8"/>
        <rFont val="Times New Roman"/>
        <family val="1"/>
      </rPr>
      <t>kolagmk.ru</t>
    </r>
    <r>
      <rPr>
        <sz val="12"/>
        <color indexed="8"/>
        <rFont val="Times New Roman"/>
        <family val="1"/>
      </rPr>
      <t xml:space="preserve"> в разделе "Тендеры"</t>
    </r>
  </si>
  <si>
    <t>метод экономически обоснованных расходов (затрат)</t>
  </si>
  <si>
    <t>Наименование показателя / тариф</t>
  </si>
  <si>
    <t>за период:</t>
  </si>
  <si>
    <t>www.kolagmk.ru</t>
  </si>
  <si>
    <t>Наименование услуги</t>
  </si>
  <si>
    <t>ед.изм.</t>
  </si>
  <si>
    <t>Сроки действия тарифов</t>
  </si>
  <si>
    <t>Реквизиты документа</t>
  </si>
  <si>
    <t>руб./Гкал</t>
  </si>
  <si>
    <t>Постановление Управления по тарифному регулированию Мурманской области
от 12.12.2012 № 58/4</t>
  </si>
  <si>
    <t>Теплоноситель                                                (холодная вода)</t>
  </si>
  <si>
    <t>руб./м3</t>
  </si>
  <si>
    <t>Источник официального опубликования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</si>
  <si>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</si>
  <si>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</si>
  <si>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 с указанием их установленной электрической и тепловой мощности, штук</t>
  </si>
  <si>
    <t>Количество тепловых станций с указанием их установленной тепловой мощности, штук</t>
  </si>
  <si>
    <t>Количество котельных с указанием их установленной тепловой мощности, штук</t>
  </si>
  <si>
    <t>Количество центральных тепловых пунктов, штук</t>
  </si>
  <si>
    <t>№ п/п</t>
  </si>
  <si>
    <t>Единица измерения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</si>
  <si>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</si>
  <si>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</si>
  <si>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</si>
  <si>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</si>
  <si>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топливо</t>
  </si>
  <si>
    <t>мазут</t>
  </si>
  <si>
    <t>Объем</t>
  </si>
  <si>
    <t>тонн</t>
  </si>
  <si>
    <t>Способ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</si>
  <si>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</si>
  <si>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</si>
  <si>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</si>
  <si>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</si>
  <si>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</si>
  <si>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</si>
  <si>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</si>
  <si>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r>
      <t xml:space="preserve">   Расходы на оплату труда </t>
    </r>
    <r>
      <rPr>
        <b/>
        <sz val="9"/>
        <rFont val="Tahoma"/>
        <family val="2"/>
      </rPr>
      <t>основного производственного персонала</t>
    </r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</si>
  <si>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</si>
  <si>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</si>
  <si>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r>
      <t xml:space="preserve">Общепроизводственные </t>
    </r>
    <r>
      <rPr>
        <b/>
        <sz val="9"/>
        <rFont val="Tahoma"/>
        <family val="2"/>
      </rPr>
      <t>(цеховые)</t>
    </r>
    <r>
      <rPr>
        <sz val="9"/>
        <rFont val="Tahoma"/>
        <family val="2"/>
      </rPr>
      <t xml:space="preserve"> расходы, в том числе:</t>
    </r>
  </si>
  <si>
    <t>Расходы на ремонт (капитальный и текущий) основных производственных средств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</si>
  <si>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</si>
  <si>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</si>
  <si>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</si>
  <si>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</si>
  <si>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</si>
  <si>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</si>
  <si>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</si>
  <si>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</si>
  <si>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тыс. Гкал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</si>
  <si>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</si>
  <si>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</si>
  <si>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</si>
  <si>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</si>
  <si>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</si>
  <si>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</si>
  <si>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</si>
  <si>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</si>
  <si>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r>
      <t>Удельный расход холодной воды на единицу тепловой энергии, отпускаемой в тепловую сеть (</t>
    </r>
    <r>
      <rPr>
        <b/>
        <sz val="9"/>
        <rFont val="Tahoma"/>
        <family val="2"/>
      </rPr>
      <t>средний</t>
    </r>
    <r>
      <rPr>
        <sz val="9"/>
        <rFont val="Tahoma"/>
        <family val="2"/>
      </rPr>
      <t>)</t>
    </r>
  </si>
  <si>
    <t>куб. м/Гкал</t>
  </si>
  <si>
    <t>факт за 2013</t>
  </si>
  <si>
    <t>тыс.руб./тн</t>
  </si>
  <si>
    <r>
      <t xml:space="preserve">Стоимость 1-й единицы объема </t>
    </r>
    <r>
      <rPr>
        <b/>
        <sz val="9"/>
        <rFont val="Tahoma"/>
        <family val="2"/>
      </rPr>
      <t>средняя с учетом присадки</t>
    </r>
  </si>
  <si>
    <t>Стоимость доставки (транспортировки)1й единицы объема</t>
  </si>
  <si>
    <t>Расходы на покупаемую тепловую энергию (мощность), теплоноситель</t>
  </si>
  <si>
    <r>
      <t xml:space="preserve">   Отчисления на социальные нужды </t>
    </r>
    <r>
      <rPr>
        <b/>
        <sz val="9"/>
        <rFont val="Tahoma"/>
        <family val="2"/>
      </rPr>
      <t>основного производственного персонала</t>
    </r>
  </si>
  <si>
    <t>Расходы на ремонт (капитальный и текущий)</t>
  </si>
  <si>
    <r>
      <t xml:space="preserve">Общехозяйственные </t>
    </r>
    <r>
      <rPr>
        <b/>
        <sz val="9"/>
        <rFont val="Tahoma"/>
        <family val="2"/>
      </rPr>
      <t>(управленческие)</t>
    </r>
    <r>
      <rPr>
        <sz val="9"/>
        <rFont val="Tahoma"/>
        <family val="2"/>
      </rPr>
      <t xml:space="preserve"> расходы, в том числе:</t>
    </r>
  </si>
  <si>
    <t>Прочие расходы ,которые подлежат отнесению на регулируемые виды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</si>
  <si>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</si>
  <si>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а</t>
  </si>
  <si>
    <t>б</t>
  </si>
  <si>
    <t>б.1</t>
  </si>
  <si>
    <t>б.2</t>
  </si>
  <si>
    <t>б.2.1</t>
  </si>
  <si>
    <t>б.3</t>
  </si>
  <si>
    <t>б.3.1</t>
  </si>
  <si>
    <t>б.3.2</t>
  </si>
  <si>
    <t>б.4</t>
  </si>
  <si>
    <t>б.5</t>
  </si>
  <si>
    <t>б.6.1</t>
  </si>
  <si>
    <t>б.6.2</t>
  </si>
  <si>
    <t>б.7.1</t>
  </si>
  <si>
    <t>б.7.2</t>
  </si>
  <si>
    <t>б.8</t>
  </si>
  <si>
    <t>б.9</t>
  </si>
  <si>
    <t>б.10</t>
  </si>
  <si>
    <t>б.11</t>
  </si>
  <si>
    <r>
      <t xml:space="preserve">   Расходы на оплату труда </t>
    </r>
    <r>
      <rPr>
        <b/>
        <sz val="9"/>
        <rFont val="Tahoma"/>
        <family val="2"/>
      </rPr>
      <t>административно-управленченского персонала</t>
    </r>
  </si>
  <si>
    <r>
      <t xml:space="preserve">   Отчисления на социальные нужды </t>
    </r>
    <r>
      <rPr>
        <b/>
        <sz val="9"/>
        <rFont val="Tahoma"/>
        <family val="2"/>
      </rPr>
      <t>административно-управленченского персонала</t>
    </r>
  </si>
  <si>
    <t>б.10.1</t>
  </si>
  <si>
    <t>б.11.1</t>
  </si>
  <si>
    <t>б.12</t>
  </si>
  <si>
    <t>б.13</t>
  </si>
  <si>
    <t>в</t>
  </si>
  <si>
    <t>в.1</t>
  </si>
  <si>
    <t>г</t>
  </si>
  <si>
    <t>г.1</t>
  </si>
  <si>
    <t>д</t>
  </si>
  <si>
    <t>е</t>
  </si>
  <si>
    <t>ж</t>
  </si>
  <si>
    <t>з</t>
  </si>
  <si>
    <t>к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</si>
  <si>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</si>
  <si>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</si>
  <si>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</si>
  <si>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</si>
  <si>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</si>
  <si>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</si>
  <si>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</si>
  <si>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</si>
  <si>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н</t>
  </si>
  <si>
    <t>Фактический объем потерь при передаче тепловой энергии</t>
  </si>
  <si>
    <t>Ккал/мес</t>
  </si>
  <si>
    <t>о</t>
  </si>
  <si>
    <t>п</t>
  </si>
  <si>
    <t>Среднесписочная численность административно-управленченского персонала</t>
  </si>
  <si>
    <t>р</t>
  </si>
  <si>
    <t>тыс.кВт*ч/Гкал</t>
  </si>
  <si>
    <t>с</t>
  </si>
  <si>
    <t>т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</si>
  <si>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</si>
  <si>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</si>
  <si>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</si>
  <si>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</si>
  <si>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Показатели надежности и качества</t>
  </si>
  <si>
    <t xml:space="preserve">Информация об инвестиционных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</si>
  <si>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</si>
  <si>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</si>
  <si>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</si>
  <si>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</si>
  <si>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присоединении) к системе теплоснабжения.</t>
  </si>
  <si>
    <t>утверждены ПРАВИЛА ОРГАНИЗАЦИИ ТЕПЛОСНАБЖЕНИЯ В РОССИЙСКОЙ ФЕДЕРАЦИИ</t>
  </si>
  <si>
    <t>Постановлением Правительства Российской Федерации от 8 августа 2012 г. N 808</t>
  </si>
  <si>
    <t>Собрание законодательства РФ, 20.08.2012, N 34, ст. 4734,</t>
  </si>
  <si>
    <t>Российская Бизнес-газета, N 31, 21.08.2012 (начало),</t>
  </si>
  <si>
    <t>Российская Бизнес-газета, N 32, 28.08.2012 (продолжение),</t>
  </si>
  <si>
    <t>Российская Бизнес-газета, N 34, 11.09.2012 (продолжение),</t>
  </si>
  <si>
    <t>Российская Бизнес-газета, N 36, 25.09.2012 (окончание)</t>
  </si>
  <si>
    <t>Правила определяют условия публичных договоров поставок регулируемых товаров, оказания регулируемых услуг, в том числе договоров о подключении (технологическом присоединении) к системе теплоснабжения</t>
  </si>
  <si>
    <t xml:space="preserve">Форма заявки на подключение (технологическое присоединение) к системе теплоснабжения
</t>
  </si>
  <si>
    <t xml:space="preserve">Перечень документов и сведений, представляемых одновременно с заявкой на подключение (технологическое присоединение) к системе теплоснабжения
</t>
  </si>
  <si>
    <t xml:space="preserve">Постановление Правительства Российской Федерации от 8 августа 2012 г. N 808 об утверждении ПРАВИЛ ОРГАНИЗАЦИИ ТЕПЛОСНАБЖЕНИЯ В РОССИЙСКОЙ ФЕДЕРАЦИИ
опубликовано: Собрание законодательства РФ, 20.08.2012, N 34, ст. 4734, официальном интернет-портале правовой информации http://www.pravo.gov.ru
</t>
  </si>
  <si>
    <t xml:space="preserve">телефоны и адреса службы, ответственной за прием и обработку заявок на подключение (технологическое присоединение) к системе теплоснабжения
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</si>
  <si>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</si>
  <si>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</si>
  <si>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Копия проекта инвестиционной программы</t>
  </si>
  <si>
    <t>Информация размещена на сайте www.kolagmk.ru в разделе "Регулируемые виды деятельности"</t>
  </si>
  <si>
    <t>сайты: npa.gov-murman.ru, tarif.gov-murman.ru, kolagmk.ru; газета - "Печенга" от 29.12.2012</t>
  </si>
  <si>
    <t>г.п. Никель</t>
  </si>
  <si>
    <t>Постановление Управления по тарифному регулированию Мурманской области
от 19.12.12 № 60/4; Постановление Правительства РФ от 8 ноября 2012 г.  № 1149</t>
  </si>
  <si>
    <t>сайты: npa.gov-murman.ru, tarif.gov-murman.ru; "Собрание законодательства РФ", 12.11.2012, N 46, ст. 6356,
"Российская газета", N 262, 14.11.2012</t>
  </si>
  <si>
    <t>184430, Мурманская обл., 
Печенгский район, г.Заполярный</t>
  </si>
  <si>
    <t>Открытое акционерное общество "Кольская горно-металлургическая компания"</t>
  </si>
  <si>
    <t>передача и сбыт тепловой энергии в горячей воде</t>
  </si>
  <si>
    <t>Тепловая энергия в горячей воде через тепловую сеть</t>
  </si>
  <si>
    <t>Информация об основных показателях финансово-хозяйственной деятельности ОАО "Кольская ГМК" г.п. Никель, включая структуру основных производственных затрат (в части регулируемой деятельности)</t>
  </si>
  <si>
    <t>Поставка тепловой энергии в горячей воде через тепловую сеть</t>
  </si>
  <si>
    <t>3 153 руб./Гкал</t>
  </si>
  <si>
    <t>11 178,77 тыс.руб.</t>
  </si>
  <si>
    <t>1 426,5 тыс.руб.</t>
  </si>
  <si>
    <t>3546 Гкал</t>
  </si>
  <si>
    <t>Информация о тарифах на услуги теплоснабжения для потребителей ОАО "Кольская ГМК" в  г.п. Никель на 2013 год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</si>
  <si>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ОАО "Кольская ГМК" в  г.п. Никель за 2013 год
</t>
  </si>
  <si>
    <t xml:space="preserve">Информация о предложении ОАО "Кольская ГМК"
об установлении тарифов в сфере теплоснабжения в г.п. Никель на 2013 год </t>
  </si>
  <si>
    <t>Общая информация о  ОАО "Кольская ГМК" в  г.п. Никель  в сфере теплоснабжения</t>
  </si>
  <si>
    <t>ПОСТАНОВЛЕНИЕ Правительства РФ  от 21 января 2004 г. N 24
 "О СТАНДАРТАХ РАСКРЫТИЯ ИНФОРМАЦИИ ТЕПЛОСНАБЖАЮЩИМИ ОРГАНИЗАЦИЯМИ, ТЕПЛОСЕТЕВЫМИ ОРГАНИЗАЦИЯМИ И ОРГАНАМИ РЕГУЛИРОВАНИЯ"</t>
  </si>
  <si>
    <t>Бюро учета, реализации и контроля использования энергоресурсов ЦЭиЭС - (81554) 35196; служба энергоснабжения ЦЭиЭС г. Заполярный (81554) 35262, служба энергоснабжения ЦЭиЭС г.п. Никель (81554) 33690  адрес 184430, Мурманская обл., Печенгский район, г.Заполярный</t>
  </si>
  <si>
    <t>в соответствии со стандартами раскрытия информации теплоснабжающими организациями, теплосетевыми организациями и органами регулирования утверждеными  постановлением Правительства Российской Федерации от 5 июля 2013 г. N 570</t>
  </si>
  <si>
    <t>Информация об услугах теплоснабжения ОАО "Кольская ГМК" в г.п. Никель</t>
  </si>
  <si>
    <t>Инвестпрограмма по подразделению ОАО "Кольская ГМК" осуществляющему передачу тепловой энергии в п. Никель на 2013 год не разрабатывалась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</si>
</sst>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%"/>
    <numFmt numFmtId="172" formatCode="0.000%"/>
    <numFmt numFmtId="173" formatCode="#,##0.0"/>
    <numFmt numFmtId="174" formatCode="#,##0.000"/>
    <numFmt numFmtId="175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name val="Calibri"/>
      <family val="2"/>
    </font>
    <font>
      <b/>
      <sz val="13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3"/>
      <color rgb="FFFF0000"/>
      <name val="Times New Roman"/>
      <family val="1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vertical="center"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12" xfId="53" applyFont="1" applyBorder="1" applyAlignment="1">
      <alignment horizontal="justify" vertical="top" wrapText="1"/>
      <protection/>
    </xf>
    <xf numFmtId="0" fontId="3" fillId="0" borderId="12" xfId="53" applyFont="1" applyBorder="1" applyAlignment="1">
      <alignment horizontal="center" vertical="top"/>
      <protection/>
    </xf>
    <xf numFmtId="0" fontId="3" fillId="0" borderId="13" xfId="53" applyFont="1" applyBorder="1" applyAlignment="1">
      <alignment horizontal="justify" vertical="top" wrapText="1"/>
      <protection/>
    </xf>
    <xf numFmtId="0" fontId="3" fillId="0" borderId="13" xfId="53" applyFont="1" applyBorder="1" applyAlignment="1">
      <alignment horizontal="center" vertical="top"/>
      <protection/>
    </xf>
    <xf numFmtId="0" fontId="4" fillId="0" borderId="14" xfId="53" applyFont="1" applyBorder="1" applyAlignment="1">
      <alignment horizontal="center" vertical="top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15" xfId="53" applyFont="1" applyBorder="1" applyAlignment="1">
      <alignment horizontal="left"/>
      <protection/>
    </xf>
    <xf numFmtId="0" fontId="3" fillId="0" borderId="0" xfId="53" applyFont="1" applyBorder="1" applyAlignment="1">
      <alignment horizontal="right"/>
      <protection/>
    </xf>
    <xf numFmtId="0" fontId="3" fillId="0" borderId="16" xfId="53" applyFont="1" applyBorder="1" applyAlignment="1">
      <alignment horizontal="left"/>
      <protection/>
    </xf>
    <xf numFmtId="0" fontId="55" fillId="0" borderId="17" xfId="0" applyFont="1" applyBorder="1" applyAlignment="1">
      <alignment horizontal="left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56" fillId="0" borderId="0" xfId="0" applyFont="1" applyAlignment="1">
      <alignment horizontal="right"/>
    </xf>
    <xf numFmtId="0" fontId="33" fillId="0" borderId="0" xfId="53" applyFont="1" applyAlignment="1">
      <alignment horizontal="right"/>
      <protection/>
    </xf>
    <xf numFmtId="14" fontId="57" fillId="0" borderId="14" xfId="53" applyNumberFormat="1" applyFont="1" applyBorder="1" applyAlignment="1">
      <alignment horizontal="center" vertical="top"/>
      <protection/>
    </xf>
    <xf numFmtId="0" fontId="6" fillId="0" borderId="14" xfId="53" applyFont="1" applyBorder="1" applyAlignment="1">
      <alignment horizontal="right" vertical="top"/>
      <protection/>
    </xf>
    <xf numFmtId="0" fontId="55" fillId="31" borderId="17" xfId="0" applyFont="1" applyFill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49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26" xfId="54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/>
      <protection/>
    </xf>
    <xf numFmtId="49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4" fontId="11" fillId="0" borderId="29" xfId="0" applyNumberFormat="1" applyFont="1" applyFill="1" applyBorder="1" applyAlignment="1" applyProtection="1">
      <alignment horizontal="center" vertical="center"/>
      <protection locked="0"/>
    </xf>
    <xf numFmtId="4" fontId="11" fillId="37" borderId="29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Fill="1" applyAlignment="1" applyProtection="1">
      <alignment/>
      <protection/>
    </xf>
    <xf numFmtId="0" fontId="11" fillId="0" borderId="13" xfId="0" applyFont="1" applyFill="1" applyBorder="1" applyAlignment="1" applyProtection="1">
      <alignment vertical="center" wrapText="1"/>
      <protection/>
    </xf>
    <xf numFmtId="4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4" fontId="11" fillId="0" borderId="32" xfId="0" applyNumberFormat="1" applyFont="1" applyFill="1" applyBorder="1" applyAlignment="1" applyProtection="1">
      <alignment horizontal="center" vertical="center"/>
      <protection locked="0"/>
    </xf>
    <xf numFmtId="174" fontId="11" fillId="37" borderId="29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Alignment="1" applyProtection="1">
      <alignment/>
      <protection/>
    </xf>
    <xf numFmtId="2" fontId="11" fillId="0" borderId="29" xfId="0" applyNumberFormat="1" applyFont="1" applyFill="1" applyBorder="1" applyAlignment="1" applyProtection="1">
      <alignment horizontal="center" vertical="center"/>
      <protection locked="0"/>
    </xf>
    <xf numFmtId="174" fontId="11" fillId="0" borderId="29" xfId="0" applyNumberFormat="1" applyFont="1" applyFill="1" applyBorder="1" applyAlignment="1" applyProtection="1">
      <alignment horizontal="center" vertical="center"/>
      <protection/>
    </xf>
    <xf numFmtId="174" fontId="11" fillId="0" borderId="29" xfId="0" applyNumberFormat="1" applyFont="1" applyFill="1" applyBorder="1" applyAlignment="1" applyProtection="1">
      <alignment horizontal="center" vertical="center"/>
      <protection locked="0"/>
    </xf>
    <xf numFmtId="4" fontId="13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3" fillId="0" borderId="12" xfId="53" applyFont="1" applyBorder="1" applyAlignment="1">
      <alignment horizontal="center" vertical="top" wrapText="1"/>
      <protection/>
    </xf>
    <xf numFmtId="0" fontId="40" fillId="31" borderId="33" xfId="42" applyFill="1" applyBorder="1" applyAlignment="1">
      <alignment horizontal="left" vertical="center" wrapText="1"/>
    </xf>
    <xf numFmtId="0" fontId="40" fillId="31" borderId="33" xfId="42" applyFont="1" applyFill="1" applyBorder="1" applyAlignment="1">
      <alignment horizontal="left" vertical="center" wrapText="1"/>
    </xf>
    <xf numFmtId="0" fontId="55" fillId="31" borderId="33" xfId="0" applyFont="1" applyFill="1" applyBorder="1" applyAlignment="1">
      <alignment horizontal="left" vertical="center" wrapText="1"/>
    </xf>
    <xf numFmtId="49" fontId="55" fillId="31" borderId="33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31" xfId="42" applyBorder="1" applyAlignment="1" applyProtection="1">
      <alignment horizontal="center" vertical="center" wrapText="1"/>
      <protection hidden="1"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1" fontId="11" fillId="0" borderId="0" xfId="0" applyNumberFormat="1" applyFont="1" applyFill="1" applyAlignment="1" applyProtection="1">
      <alignment/>
      <protection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28" xfId="0" applyFill="1" applyBorder="1" applyAlignment="1">
      <alignment/>
    </xf>
    <xf numFmtId="0" fontId="0" fillId="0" borderId="35" xfId="0" applyFill="1" applyBorder="1" applyAlignment="1">
      <alignment/>
    </xf>
    <xf numFmtId="0" fontId="44" fillId="0" borderId="31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40" xfId="0" applyFont="1" applyFill="1" applyBorder="1" applyAlignment="1" applyProtection="1">
      <alignment horizontal="left" vertical="center" wrapText="1"/>
      <protection/>
    </xf>
    <xf numFmtId="0" fontId="11" fillId="0" borderId="28" xfId="0" applyFont="1" applyFill="1" applyBorder="1" applyAlignment="1" applyProtection="1">
      <alignment horizontal="left" vertical="center" wrapText="1"/>
      <protection/>
    </xf>
    <xf numFmtId="0" fontId="11" fillId="0" borderId="37" xfId="0" applyFont="1" applyFill="1" applyBorder="1" applyAlignment="1" applyProtection="1">
      <alignment horizontal="left" vertical="center" wrapText="1"/>
      <protection/>
    </xf>
    <xf numFmtId="0" fontId="11" fillId="0" borderId="28" xfId="0" applyFont="1" applyFill="1" applyBorder="1" applyAlignment="1" applyProtection="1">
      <alignment horizontal="left" vertical="center" wrapText="1" indent="1"/>
      <protection/>
    </xf>
    <xf numFmtId="0" fontId="11" fillId="0" borderId="37" xfId="0" applyFont="1" applyFill="1" applyBorder="1" applyAlignment="1" applyProtection="1">
      <alignment horizontal="left" vertical="center" wrapText="1" indent="1"/>
      <protection/>
    </xf>
    <xf numFmtId="49" fontId="11" fillId="0" borderId="41" xfId="0" applyNumberFormat="1" applyFont="1" applyFill="1" applyBorder="1" applyAlignment="1" applyProtection="1">
      <alignment horizontal="center" vertical="center"/>
      <protection/>
    </xf>
    <xf numFmtId="49" fontId="11" fillId="0" borderId="42" xfId="0" applyNumberFormat="1" applyFont="1" applyFill="1" applyBorder="1" applyAlignment="1" applyProtection="1">
      <alignment horizontal="center" vertical="center"/>
      <protection/>
    </xf>
    <xf numFmtId="49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left" vertical="center" wrapText="1" indent="2"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11" fillId="0" borderId="28" xfId="0" applyFont="1" applyFill="1" applyBorder="1" applyAlignment="1" applyProtection="1">
      <alignment horizontal="left" vertical="center" wrapText="1" indent="2"/>
      <protection/>
    </xf>
    <xf numFmtId="0" fontId="11" fillId="0" borderId="37" xfId="0" applyFont="1" applyFill="1" applyBorder="1" applyAlignment="1" applyProtection="1">
      <alignment horizontal="left" vertical="center" wrapText="1" indent="2"/>
      <protection/>
    </xf>
    <xf numFmtId="0" fontId="11" fillId="0" borderId="28" xfId="0" applyFont="1" applyFill="1" applyBorder="1" applyAlignment="1" applyProtection="1">
      <alignment vertical="center" wrapText="1"/>
      <protection/>
    </xf>
    <xf numFmtId="0" fontId="11" fillId="0" borderId="37" xfId="0" applyFont="1" applyFill="1" applyBorder="1" applyAlignment="1" applyProtection="1">
      <alignment vertical="center" wrapText="1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center" vertical="top"/>
      <protection/>
    </xf>
    <xf numFmtId="49" fontId="3" fillId="0" borderId="13" xfId="53" applyNumberFormat="1" applyFont="1" applyBorder="1" applyAlignment="1">
      <alignment horizontal="center"/>
      <protection/>
    </xf>
    <xf numFmtId="0" fontId="3" fillId="0" borderId="28" xfId="53" applyFont="1" applyBorder="1" applyAlignment="1">
      <alignment horizontal="left" wrapText="1"/>
      <protection/>
    </xf>
    <xf numFmtId="0" fontId="3" fillId="0" borderId="35" xfId="53" applyFont="1" applyBorder="1" applyAlignment="1">
      <alignment horizontal="left" wrapText="1"/>
      <protection/>
    </xf>
    <xf numFmtId="0" fontId="3" fillId="0" borderId="37" xfId="53" applyFont="1" applyBorder="1" applyAlignment="1">
      <alignment horizontal="left" wrapText="1"/>
      <protection/>
    </xf>
    <xf numFmtId="49" fontId="3" fillId="0" borderId="28" xfId="53" applyNumberFormat="1" applyFont="1" applyBorder="1" applyAlignment="1">
      <alignment horizontal="center" wrapText="1"/>
      <protection/>
    </xf>
    <xf numFmtId="49" fontId="3" fillId="0" borderId="35" xfId="53" applyNumberFormat="1" applyFont="1" applyBorder="1" applyAlignment="1">
      <alignment horizontal="center" wrapText="1"/>
      <protection/>
    </xf>
    <xf numFmtId="49" fontId="3" fillId="0" borderId="37" xfId="53" applyNumberFormat="1" applyFont="1" applyBorder="1" applyAlignment="1">
      <alignment horizontal="center" wrapText="1"/>
      <protection/>
    </xf>
    <xf numFmtId="0" fontId="3" fillId="0" borderId="13" xfId="53" applyFont="1" applyBorder="1" applyAlignment="1">
      <alignment horizontal="left" wrapText="1"/>
      <protection/>
    </xf>
    <xf numFmtId="0" fontId="3" fillId="0" borderId="13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3" fillId="0" borderId="28" xfId="53" applyFont="1" applyBorder="1" applyAlignment="1">
      <alignment horizontal="center"/>
      <protection/>
    </xf>
    <xf numFmtId="0" fontId="3" fillId="0" borderId="35" xfId="53" applyFont="1" applyBorder="1" applyAlignment="1">
      <alignment horizontal="center"/>
      <protection/>
    </xf>
    <xf numFmtId="0" fontId="3" fillId="0" borderId="37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8" xfId="53" applyFont="1" applyBorder="1" applyAlignment="1">
      <alignment horizontal="justify" wrapText="1"/>
      <protection/>
    </xf>
    <xf numFmtId="0" fontId="3" fillId="0" borderId="35" xfId="53" applyFont="1" applyBorder="1" applyAlignment="1">
      <alignment horizontal="justify" wrapText="1"/>
      <protection/>
    </xf>
    <xf numFmtId="0" fontId="3" fillId="0" borderId="37" xfId="53" applyFont="1" applyBorder="1" applyAlignment="1">
      <alignment horizontal="justify" wrapText="1"/>
      <protection/>
    </xf>
    <xf numFmtId="0" fontId="3" fillId="0" borderId="31" xfId="53" applyFont="1" applyBorder="1" applyAlignment="1">
      <alignment horizontal="center" vertical="top"/>
      <protection/>
    </xf>
    <xf numFmtId="0" fontId="3" fillId="0" borderId="36" xfId="53" applyFont="1" applyBorder="1" applyAlignment="1">
      <alignment horizontal="center" vertical="top"/>
      <protection/>
    </xf>
    <xf numFmtId="0" fontId="3" fillId="0" borderId="44" xfId="53" applyFont="1" applyBorder="1" applyAlignment="1">
      <alignment horizontal="center" vertical="top"/>
      <protection/>
    </xf>
    <xf numFmtId="0" fontId="3" fillId="0" borderId="15" xfId="53" applyFont="1" applyBorder="1" applyAlignment="1">
      <alignment horizontal="center" vertical="top"/>
      <protection/>
    </xf>
    <xf numFmtId="0" fontId="3" fillId="0" borderId="0" xfId="53" applyFont="1" applyBorder="1" applyAlignment="1">
      <alignment horizontal="center" vertical="top"/>
      <protection/>
    </xf>
    <xf numFmtId="0" fontId="3" fillId="0" borderId="16" xfId="53" applyFont="1" applyBorder="1" applyAlignment="1">
      <alignment horizontal="center" vertical="top"/>
      <protection/>
    </xf>
    <xf numFmtId="0" fontId="3" fillId="0" borderId="25" xfId="53" applyFont="1" applyBorder="1" applyAlignment="1">
      <alignment horizontal="center" vertical="top"/>
      <protection/>
    </xf>
    <xf numFmtId="0" fontId="3" fillId="0" borderId="14" xfId="53" applyFont="1" applyBorder="1" applyAlignment="1">
      <alignment horizontal="center" vertical="top"/>
      <protection/>
    </xf>
    <xf numFmtId="0" fontId="3" fillId="0" borderId="40" xfId="53" applyFont="1" applyBorder="1" applyAlignment="1">
      <alignment horizontal="center" vertical="top"/>
      <protection/>
    </xf>
    <xf numFmtId="0" fontId="3" fillId="0" borderId="31" xfId="53" applyFont="1" applyBorder="1" applyAlignment="1">
      <alignment horizontal="center" vertical="top" wrapText="1"/>
      <protection/>
    </xf>
    <xf numFmtId="0" fontId="3" fillId="0" borderId="36" xfId="53" applyFont="1" applyBorder="1" applyAlignment="1">
      <alignment horizontal="center" vertical="top" wrapText="1"/>
      <protection/>
    </xf>
    <xf numFmtId="0" fontId="3" fillId="0" borderId="44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top" wrapText="1"/>
      <protection/>
    </xf>
    <xf numFmtId="0" fontId="3" fillId="0" borderId="16" xfId="53" applyFont="1" applyBorder="1" applyAlignment="1">
      <alignment horizontal="center" vertical="top" wrapText="1"/>
      <protection/>
    </xf>
    <xf numFmtId="0" fontId="3" fillId="0" borderId="25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40" xfId="53" applyFont="1" applyBorder="1" applyAlignment="1">
      <alignment horizontal="center" vertical="top" wrapText="1"/>
      <protection/>
    </xf>
    <xf numFmtId="49" fontId="3" fillId="0" borderId="14" xfId="53" applyNumberFormat="1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40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36" xfId="53" applyFont="1" applyBorder="1" applyAlignment="1">
      <alignment horizontal="center" vertical="center" wrapText="1"/>
      <protection/>
    </xf>
    <xf numFmtId="0" fontId="3" fillId="0" borderId="4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25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4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11</xdr:col>
      <xdr:colOff>561975</xdr:colOff>
      <xdr:row>68</xdr:row>
      <xdr:rowOff>95250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2575"/>
          <a:ext cx="7677150" cy="1190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68</xdr:row>
      <xdr:rowOff>161925</xdr:rowOff>
    </xdr:from>
    <xdr:to>
      <xdr:col>11</xdr:col>
      <xdr:colOff>571500</xdr:colOff>
      <xdr:row>131</xdr:row>
      <xdr:rowOff>85725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525500"/>
          <a:ext cx="7686675" cy="1192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131</xdr:row>
      <xdr:rowOff>85725</xdr:rowOff>
    </xdr:from>
    <xdr:to>
      <xdr:col>11</xdr:col>
      <xdr:colOff>561975</xdr:colOff>
      <xdr:row>193</xdr:row>
      <xdr:rowOff>180975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450800"/>
          <a:ext cx="7677150" cy="1190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194</xdr:row>
      <xdr:rowOff>47625</xdr:rowOff>
    </xdr:from>
    <xdr:to>
      <xdr:col>11</xdr:col>
      <xdr:colOff>542925</xdr:colOff>
      <xdr:row>257</xdr:row>
      <xdr:rowOff>171450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7414200"/>
          <a:ext cx="7658100" cy="1212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257</xdr:row>
      <xdr:rowOff>180975</xdr:rowOff>
    </xdr:from>
    <xdr:to>
      <xdr:col>11</xdr:col>
      <xdr:colOff>504825</xdr:colOff>
      <xdr:row>279</xdr:row>
      <xdr:rowOff>152400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549050"/>
          <a:ext cx="7620000" cy="416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58;&#1072;&#1088;&#1080;&#1092;&#1099;%20&#1080;%20&#1079;&#1072;&#1087;&#1088;&#1086;&#1089;&#1099;,&#1082;&#1086;&#1090;&#1077;&#1083;&#1100;&#1085;&#1099;&#1077;\&#1056;&#1072;&#1089;&#1082;&#1088;&#1099;&#1090;&#1080;&#1077;%20&#1080;&#1085;&#1092;&#1086;&#1088;&#1084;&#1072;&#1094;&#1080;&#1080;%20&#1087;&#1086;%20&#1090;&#1072;&#1088;&#1080;&#1092;&#1072;&#1084;\2013\&#1092;&#1072;&#1082;&#1090;%202013%20&#1090;&#1077;&#1087;&#1083;&#108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2015%20&#1075;&#1086;&#1076;\&#1058;&#1072;&#1088;&#1080;&#1092;%20&#1085;&#1072;%20&#1086;&#1090;&#1087;&#1091;&#1089;&#1082;%20&#1090;&#1077;&#1087;&#1083;&#1072;%20&#1087;&#1083;.%20&#1053;&#1080;&#1082;&#1077;&#1083;&#1100;%20&#1085;&#1072;%202015%20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2015%20&#1075;&#1086;&#1076;\&#1090;&#1072;&#1073;&#1083;&#1080;&#1094;&#1099;%201%20-18%20&#1087;&#1086;%20&#1087;&#1077;&#1088;&#1077;&#1095;&#1085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 (прил.№3)"/>
      <sheetName val="передача тепла Зап."/>
      <sheetName val="передача тепла Ник."/>
    </sheetNames>
    <sheetDataSet>
      <sheetData sheetId="2">
        <row r="22">
          <cell r="E22">
            <v>3971.4749828999998</v>
          </cell>
        </row>
        <row r="23">
          <cell r="E23">
            <v>66.1401</v>
          </cell>
        </row>
        <row r="27">
          <cell r="E27">
            <v>74.69203968000001</v>
          </cell>
        </row>
        <row r="28">
          <cell r="E28">
            <v>22.23</v>
          </cell>
        </row>
        <row r="30">
          <cell r="E30">
            <v>6.390000000000001</v>
          </cell>
        </row>
        <row r="32">
          <cell r="E32">
            <v>445.8350974199994</v>
          </cell>
        </row>
        <row r="35">
          <cell r="E35">
            <v>72.7929</v>
          </cell>
        </row>
        <row r="38">
          <cell r="E38">
            <v>37.37985425408236</v>
          </cell>
        </row>
        <row r="41">
          <cell r="E41">
            <v>-878.5989742540819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фин.+ покупка от МЭС"/>
      <sheetName val="покупка от МЭС"/>
      <sheetName val="Расчет тарифа Прилож № 4"/>
      <sheetName val="баланс теплоэнергии"/>
      <sheetName val="реестр сторонников "/>
      <sheetName val="потребление электроэнергии"/>
      <sheetName val="эл.энергия"/>
      <sheetName val="Ввод ОС 2012 г."/>
      <sheetName val="Выбытие ОС 2013 г."/>
      <sheetName val="Выбытие ОС ожид. 2013 г."/>
      <sheetName val="Ввод ОС ожид. 2013 г."/>
      <sheetName val="РЭН факт 2013 г."/>
      <sheetName val="РЭН ожид. 2014 г"/>
      <sheetName val="РЭН проект 2015 г."/>
      <sheetName val="проч"/>
      <sheetName val="цех"/>
      <sheetName val="таб1.7"/>
      <sheetName val="П 1.8"/>
      <sheetName val="п 1.15"/>
      <sheetName val="ФОТ1.16"/>
      <sheetName val="Аморт1.17"/>
      <sheetName val="расшифровка 1.19.2"/>
      <sheetName val="п 1.19.2"/>
      <sheetName val="п 1.20."/>
      <sheetName val="п 1.20.1"/>
      <sheetName val="п 1.21.4 приб"/>
      <sheetName val="1.21 рент приб"/>
      <sheetName val="п 1.21.4"/>
      <sheetName val="п 1.24.1"/>
      <sheetName val="нал.на имущ. 2012-2014"/>
      <sheetName val="ШР теплосети 2012"/>
      <sheetName val="ШР теплосети 2013 05-10"/>
      <sheetName val="ШР теплосети 2012-2013 "/>
      <sheetName val="фин рез 2013 год"/>
    </sheetNames>
    <sheetDataSet>
      <sheetData sheetId="0">
        <row r="11">
          <cell r="F11">
            <v>2259</v>
          </cell>
        </row>
      </sheetData>
      <sheetData sheetId="3">
        <row r="13">
          <cell r="C13">
            <v>3197</v>
          </cell>
        </row>
      </sheetData>
      <sheetData sheetId="6">
        <row r="19">
          <cell r="G19">
            <v>1679.658141174234</v>
          </cell>
        </row>
      </sheetData>
      <sheetData sheetId="19">
        <row r="9">
          <cell r="E9">
            <v>2</v>
          </cell>
        </row>
      </sheetData>
      <sheetData sheetId="20">
        <row r="9">
          <cell r="H9">
            <v>6383.4</v>
          </cell>
        </row>
        <row r="12">
          <cell r="H12">
            <v>6383.4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.1"/>
      <sheetName val="таблица 1.2"/>
      <sheetName val="таблица 2.1"/>
      <sheetName val="таблица 2.2"/>
      <sheetName val="таблица 2.3"/>
      <sheetName val=" таблица 3.1"/>
      <sheetName val=" таблица 3.2"/>
      <sheetName val=" таблица 3.3"/>
      <sheetName val="таблица 4"/>
      <sheetName val="таблица 5"/>
      <sheetName val="таблица 6.1"/>
      <sheetName val="таблица 6.2"/>
      <sheetName val="таблица 6.3"/>
      <sheetName val="таблица 7"/>
      <sheetName val="таблица 8"/>
      <sheetName val="таблица 9.1"/>
      <sheetName val="таблица 9.2"/>
      <sheetName val="таблица 9.3"/>
      <sheetName val="таблица 10.1"/>
      <sheetName val="таблица 10.2"/>
      <sheetName val="таблица 10.3"/>
      <sheetName val="таблица 11.1"/>
      <sheetName val="таблица 11.2"/>
      <sheetName val="таблица 11.3"/>
      <sheetName val="таблица 12.1"/>
      <sheetName val="таблица 12.2"/>
      <sheetName val="таблица 12.3"/>
      <sheetName val="таблица 13"/>
      <sheetName val="таблица 14.1"/>
      <sheetName val="таблица 14.2"/>
      <sheetName val="таблица 14.3"/>
      <sheetName val="таблица 15.1"/>
      <sheetName val="таблица 15.2"/>
      <sheetName val="таблица 15.3"/>
      <sheetName val="таблица 16.1"/>
      <sheetName val="таблица 16.2"/>
      <sheetName val="таблица 16.3"/>
      <sheetName val="таблица 17.1"/>
      <sheetName val="таблица 17.2"/>
      <sheetName val="таблица 17.3"/>
      <sheetName val="таблица 18.1"/>
      <sheetName val="таблица 18.2"/>
      <sheetName val="таблица 18.3"/>
    </sheetNames>
    <sheetDataSet>
      <sheetData sheetId="1">
        <row r="9">
          <cell r="D9">
            <v>28803.9</v>
          </cell>
        </row>
        <row r="17">
          <cell r="D17">
            <v>2259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n@kolagmk.ru" TargetMode="External" /><Relationship Id="rId2" Type="http://schemas.openxmlformats.org/officeDocument/2006/relationships/hyperlink" Target="http://www.kolagmk.ru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="70" zoomScaleNormal="85" zoomScaleSheetLayoutView="70" zoomScalePageLayoutView="0" workbookViewId="0" topLeftCell="A1">
      <selection activeCell="E10" sqref="E10"/>
    </sheetView>
  </sheetViews>
  <sheetFormatPr defaultColWidth="0" defaultRowHeight="15" customHeight="1" zeroHeight="1"/>
  <cols>
    <col min="1" max="1" width="13.28125" style="0" customWidth="1"/>
    <col min="2" max="8" width="9.140625" style="0" customWidth="1"/>
    <col min="9" max="9" width="11.140625" style="0" customWidth="1"/>
    <col min="10" max="12" width="9.140625" style="0" customWidth="1"/>
    <col min="13" max="22" width="9.140625" style="0" hidden="1" customWidth="1"/>
    <col min="23" max="23" width="0" style="0" hidden="1" customWidth="1"/>
    <col min="24" max="16384" width="9.140625" style="0" hidden="1" customWidth="1"/>
  </cols>
  <sheetData>
    <row r="1" spans="1:12" ht="15">
      <c r="A1" s="24" t="s">
        <v>63</v>
      </c>
      <c r="B1" s="86" t="s">
        <v>64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25"/>
      <c r="B2" s="88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26"/>
      <c r="B3" s="86" t="s">
        <v>65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27"/>
      <c r="B4" s="86" t="s">
        <v>66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28"/>
      <c r="B5" s="86" t="s">
        <v>68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47.25" customHeight="1">
      <c r="A6" s="90" t="s">
        <v>241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</sheetData>
  <sheetProtection/>
  <mergeCells count="6">
    <mergeCell ref="B1:L1"/>
    <mergeCell ref="B2:L2"/>
    <mergeCell ref="B3:L3"/>
    <mergeCell ref="B4:L4"/>
    <mergeCell ref="B5:L5"/>
    <mergeCell ref="A6:L6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6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0" defaultRowHeight="15" zeroHeight="1"/>
  <cols>
    <col min="1" max="1" width="59.421875" style="0" customWidth="1"/>
    <col min="2" max="2" width="46.28125" style="0" customWidth="1"/>
    <col min="3" max="16384" width="9.140625" style="0" hidden="1" customWidth="1"/>
  </cols>
  <sheetData>
    <row r="1" ht="15">
      <c r="B1" s="29" t="s">
        <v>62</v>
      </c>
    </row>
    <row r="2" spans="1:2" ht="57" customHeight="1" thickBot="1">
      <c r="A2" s="170" t="s">
        <v>41</v>
      </c>
      <c r="B2" s="170"/>
    </row>
    <row r="3" spans="1:2" ht="57" customHeight="1" thickBot="1">
      <c r="A3" s="2" t="s">
        <v>42</v>
      </c>
      <c r="B3" s="168" t="s">
        <v>73</v>
      </c>
    </row>
    <row r="4" spans="1:2" ht="29.25" customHeight="1" thickBot="1">
      <c r="A4" s="3" t="s">
        <v>43</v>
      </c>
      <c r="B4" s="171"/>
    </row>
    <row r="5" spans="1:2" ht="37.5" customHeight="1" thickBot="1">
      <c r="A5" s="3" t="s">
        <v>44</v>
      </c>
      <c r="B5" s="169"/>
    </row>
    <row r="6" ht="15.75" hidden="1">
      <c r="A6" s="4"/>
    </row>
  </sheetData>
  <sheetProtection/>
  <mergeCells count="2">
    <mergeCell ref="A2:B2"/>
    <mergeCell ref="B3:B5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2"/>
  <sheetViews>
    <sheetView view="pageBreakPreview" zoomScaleSheetLayoutView="100" zoomScalePageLayoutView="0" workbookViewId="0" topLeftCell="A1">
      <selection activeCell="B12" sqref="B12"/>
    </sheetView>
  </sheetViews>
  <sheetFormatPr defaultColWidth="0" defaultRowHeight="15" zeroHeight="1"/>
  <cols>
    <col min="1" max="1" width="69.00390625" style="5" customWidth="1"/>
    <col min="2" max="2" width="28.57421875" style="5" customWidth="1"/>
    <col min="3" max="3" width="9.140625" style="5" hidden="1" customWidth="1"/>
    <col min="4" max="16384" width="54.28125" style="5" hidden="1" customWidth="1"/>
  </cols>
  <sheetData>
    <row r="1" ht="15.75">
      <c r="B1" s="29" t="s">
        <v>62</v>
      </c>
    </row>
    <row r="2" spans="1:2" s="6" customFormat="1" ht="36" customHeight="1">
      <c r="A2" s="125" t="s">
        <v>239</v>
      </c>
      <c r="B2" s="125"/>
    </row>
    <row r="3" spans="1:2" s="6" customFormat="1" ht="11.25" customHeight="1">
      <c r="A3" s="11"/>
      <c r="B3" s="11"/>
    </row>
    <row r="4" spans="1:2" s="6" customFormat="1" ht="47.25">
      <c r="A4" s="23" t="s">
        <v>75</v>
      </c>
      <c r="B4" s="22" t="s">
        <v>232</v>
      </c>
    </row>
    <row r="5" spans="1:2" ht="47.25">
      <c r="A5" s="7" t="s">
        <v>45</v>
      </c>
      <c r="B5" s="75" t="s">
        <v>74</v>
      </c>
    </row>
    <row r="6" spans="1:2" ht="15.75">
      <c r="A6" s="7" t="s">
        <v>46</v>
      </c>
      <c r="B6" s="37" t="s">
        <v>233</v>
      </c>
    </row>
    <row r="7" spans="1:2" ht="15.75">
      <c r="A7" s="7" t="s">
        <v>47</v>
      </c>
      <c r="B7" s="37" t="s">
        <v>57</v>
      </c>
    </row>
    <row r="8" spans="1:2" ht="47.25">
      <c r="A8" s="7" t="s">
        <v>48</v>
      </c>
      <c r="B8" s="37" t="s">
        <v>56</v>
      </c>
    </row>
    <row r="9" spans="1:2" ht="31.5">
      <c r="A9" s="7" t="s">
        <v>49</v>
      </c>
      <c r="B9" s="37" t="s">
        <v>234</v>
      </c>
    </row>
    <row r="10" spans="1:2" ht="63">
      <c r="A10" s="9" t="s">
        <v>219</v>
      </c>
      <c r="B10" s="84" t="s">
        <v>235</v>
      </c>
    </row>
    <row r="11" spans="1:2" ht="15.75">
      <c r="A11" s="7" t="s">
        <v>220</v>
      </c>
      <c r="B11" s="37" t="s">
        <v>236</v>
      </c>
    </row>
    <row r="12" spans="1:2" ht="15.75">
      <c r="A12" s="7" t="s">
        <v>221</v>
      </c>
      <c r="B12" s="82"/>
    </row>
    <row r="13" ht="15.75" hidden="1"/>
    <row r="14" ht="15.75" hidden="1"/>
    <row r="15" ht="15.75" hidden="1"/>
  </sheetData>
  <sheetProtection/>
  <mergeCells count="1">
    <mergeCell ref="A2:B2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1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0" defaultRowHeight="15" zeroHeight="1"/>
  <cols>
    <col min="1" max="1" width="32.7109375" style="0" customWidth="1"/>
    <col min="2" max="3" width="13.28125" style="0" customWidth="1"/>
    <col min="4" max="4" width="13.57421875" style="0" customWidth="1"/>
    <col min="5" max="5" width="32.140625" style="0" customWidth="1"/>
    <col min="6" max="6" width="30.57421875" style="0" customWidth="1"/>
    <col min="7" max="254" width="9.140625" style="0" hidden="1" customWidth="1"/>
    <col min="255" max="255" width="8.140625" style="0" hidden="1" customWidth="1"/>
    <col min="256" max="16384" width="9.140625" style="0" hidden="1" customWidth="1"/>
  </cols>
  <sheetData>
    <row r="1" spans="1:6" ht="24.75" customHeight="1">
      <c r="A1" s="92" t="s">
        <v>244</v>
      </c>
      <c r="B1" s="92"/>
      <c r="C1" s="92"/>
      <c r="D1" s="92"/>
      <c r="E1" s="92"/>
      <c r="F1" s="92"/>
    </row>
    <row r="2" spans="1:6" ht="44.25" customHeight="1">
      <c r="A2" s="93" t="s">
        <v>243</v>
      </c>
      <c r="B2" s="93"/>
      <c r="C2" s="93"/>
      <c r="D2" s="93"/>
      <c r="E2" s="93"/>
      <c r="F2" s="93"/>
    </row>
    <row r="3" ht="15"/>
    <row r="4" ht="15">
      <c r="F4" s="29" t="s">
        <v>61</v>
      </c>
    </row>
    <row r="5" spans="1:6" ht="23.25" customHeight="1">
      <c r="A5" s="99" t="s">
        <v>237</v>
      </c>
      <c r="B5" s="99"/>
      <c r="C5" s="99"/>
      <c r="D5" s="99"/>
      <c r="E5" s="99"/>
      <c r="F5" s="99"/>
    </row>
    <row r="6" spans="1:6" ht="15">
      <c r="A6" s="100" t="s">
        <v>78</v>
      </c>
      <c r="B6" s="100" t="s">
        <v>79</v>
      </c>
      <c r="C6" s="102" t="s">
        <v>80</v>
      </c>
      <c r="D6" s="103"/>
      <c r="E6" s="97" t="s">
        <v>81</v>
      </c>
      <c r="F6" s="97" t="s">
        <v>86</v>
      </c>
    </row>
    <row r="7" spans="1:6" ht="25.5">
      <c r="A7" s="101"/>
      <c r="B7" s="101"/>
      <c r="C7" s="38" t="s">
        <v>59</v>
      </c>
      <c r="D7" s="38" t="s">
        <v>60</v>
      </c>
      <c r="E7" s="98"/>
      <c r="F7" s="98"/>
    </row>
    <row r="8" spans="1:6" ht="15">
      <c r="A8" s="94" t="s">
        <v>224</v>
      </c>
      <c r="B8" s="95"/>
      <c r="C8" s="95"/>
      <c r="D8" s="95"/>
      <c r="E8" s="95"/>
      <c r="F8" s="96"/>
    </row>
    <row r="9" spans="1:6" ht="64.5" customHeight="1">
      <c r="A9" s="40" t="s">
        <v>230</v>
      </c>
      <c r="B9" s="41" t="s">
        <v>82</v>
      </c>
      <c r="C9" s="42">
        <v>1608.56</v>
      </c>
      <c r="D9" s="42">
        <v>1851.45</v>
      </c>
      <c r="E9" s="39" t="s">
        <v>83</v>
      </c>
      <c r="F9" s="39" t="s">
        <v>223</v>
      </c>
    </row>
    <row r="10" spans="1:6" ht="116.25" customHeight="1">
      <c r="A10" s="40" t="s">
        <v>84</v>
      </c>
      <c r="B10" s="41" t="s">
        <v>85</v>
      </c>
      <c r="C10" s="42">
        <v>5.88</v>
      </c>
      <c r="D10" s="42">
        <v>5.88</v>
      </c>
      <c r="E10" s="41" t="s">
        <v>225</v>
      </c>
      <c r="F10" s="41" t="s">
        <v>226</v>
      </c>
    </row>
    <row r="11" spans="1:2" ht="15" customHeight="1" hidden="1">
      <c r="A11" s="4"/>
      <c r="B11" s="4"/>
    </row>
    <row r="12" ht="15" hidden="1"/>
    <row r="13" ht="15" hidden="1"/>
    <row r="14" ht="15" hidden="1"/>
    <row r="15" ht="15" hidden="1"/>
    <row r="16" ht="15" hidden="1"/>
    <row r="17" ht="15" hidden="1"/>
  </sheetData>
  <sheetProtection/>
  <mergeCells count="9">
    <mergeCell ref="A1:F1"/>
    <mergeCell ref="A2:F2"/>
    <mergeCell ref="A8:F8"/>
    <mergeCell ref="F6:F7"/>
    <mergeCell ref="A5:F5"/>
    <mergeCell ref="A6:A7"/>
    <mergeCell ref="B6:B7"/>
    <mergeCell ref="C6:D6"/>
    <mergeCell ref="E6:E7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9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0" defaultRowHeight="15" zeroHeight="1"/>
  <cols>
    <col min="1" max="1" width="64.00390625" style="0" bestFit="1" customWidth="1"/>
    <col min="2" max="2" width="42.421875" style="0" customWidth="1"/>
    <col min="3" max="16384" width="9.140625" style="0" hidden="1" customWidth="1"/>
  </cols>
  <sheetData>
    <row r="1" ht="15">
      <c r="B1" s="29" t="s">
        <v>61</v>
      </c>
    </row>
    <row r="2" spans="1:2" ht="17.25" thickBot="1">
      <c r="A2" s="104" t="s">
        <v>240</v>
      </c>
      <c r="B2" s="104"/>
    </row>
    <row r="3" spans="1:2" ht="45" customHeight="1" thickBot="1">
      <c r="A3" s="2" t="s">
        <v>0</v>
      </c>
      <c r="B3" s="78" t="s">
        <v>228</v>
      </c>
    </row>
    <row r="4" spans="1:2" ht="32.25" thickBot="1">
      <c r="A4" s="3" t="s">
        <v>1</v>
      </c>
      <c r="B4" s="78" t="s">
        <v>50</v>
      </c>
    </row>
    <row r="5" spans="1:2" ht="63.75" customHeight="1" thickBot="1">
      <c r="A5" s="3" t="s">
        <v>2</v>
      </c>
      <c r="B5" s="79" t="s">
        <v>51</v>
      </c>
    </row>
    <row r="6" spans="1:2" ht="37.5" customHeight="1" thickBot="1">
      <c r="A6" s="3" t="s">
        <v>3</v>
      </c>
      <c r="B6" s="78" t="s">
        <v>227</v>
      </c>
    </row>
    <row r="7" spans="1:2" ht="32.25" customHeight="1" thickBot="1">
      <c r="A7" s="3" t="s">
        <v>4</v>
      </c>
      <c r="B7" s="78" t="s">
        <v>52</v>
      </c>
    </row>
    <row r="8" spans="1:2" ht="16.5" thickBot="1">
      <c r="A8" s="3" t="s">
        <v>5</v>
      </c>
      <c r="B8" s="78" t="s">
        <v>53</v>
      </c>
    </row>
    <row r="9" spans="1:2" ht="32.25" thickBot="1">
      <c r="A9" s="3" t="s">
        <v>6</v>
      </c>
      <c r="B9" s="76" t="s">
        <v>77</v>
      </c>
    </row>
    <row r="10" spans="1:2" ht="16.5" thickBot="1">
      <c r="A10" s="3" t="s">
        <v>7</v>
      </c>
      <c r="B10" s="77" t="s">
        <v>54</v>
      </c>
    </row>
    <row r="11" spans="1:2" ht="48" customHeight="1" thickBot="1">
      <c r="A11" s="3" t="s">
        <v>8</v>
      </c>
      <c r="B11" s="78" t="s">
        <v>55</v>
      </c>
    </row>
    <row r="12" spans="1:2" ht="32.25" thickBot="1">
      <c r="A12" s="3" t="s">
        <v>9</v>
      </c>
      <c r="B12" s="33" t="s">
        <v>229</v>
      </c>
    </row>
    <row r="13" spans="1:2" ht="32.25" thickBot="1">
      <c r="A13" s="3" t="s">
        <v>87</v>
      </c>
      <c r="B13" s="33">
        <v>12.954</v>
      </c>
    </row>
    <row r="14" spans="1:2" ht="32.25" thickBot="1">
      <c r="A14" s="3" t="s">
        <v>88</v>
      </c>
      <c r="B14" s="33">
        <v>3.716</v>
      </c>
    </row>
    <row r="15" spans="1:2" ht="32.25" thickBot="1">
      <c r="A15" s="3" t="s">
        <v>89</v>
      </c>
      <c r="B15" s="33" t="s">
        <v>56</v>
      </c>
    </row>
    <row r="16" spans="1:2" ht="32.25" thickBot="1">
      <c r="A16" s="3" t="s">
        <v>90</v>
      </c>
      <c r="B16" s="33" t="s">
        <v>56</v>
      </c>
    </row>
    <row r="17" spans="1:2" ht="32.25" thickBot="1">
      <c r="A17" s="3" t="s">
        <v>91</v>
      </c>
      <c r="B17" s="33" t="s">
        <v>56</v>
      </c>
    </row>
    <row r="18" spans="1:2" ht="16.5" thickBot="1">
      <c r="A18" s="3" t="s">
        <v>92</v>
      </c>
      <c r="B18" s="33">
        <v>9</v>
      </c>
    </row>
    <row r="19" spans="1:2" ht="15.75" hidden="1">
      <c r="A19" s="4"/>
      <c r="B19" s="4"/>
    </row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</sheetData>
  <sheetProtection/>
  <mergeCells count="1">
    <mergeCell ref="A2:B2"/>
  </mergeCells>
  <hyperlinks>
    <hyperlink ref="B10" r:id="rId1" display="sn@kolagmk.ru"/>
    <hyperlink ref="B9" r:id="rId2" display="www.kolagmk.ru"/>
  </hyperlink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portrait" paperSize="9" scale="8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0"/>
  <sheetViews>
    <sheetView view="pageBreakPreview" zoomScaleSheetLayoutView="100" zoomScalePageLayoutView="0" workbookViewId="0" topLeftCell="A1">
      <selection activeCell="E48" sqref="E48"/>
    </sheetView>
  </sheetViews>
  <sheetFormatPr defaultColWidth="0" defaultRowHeight="15" zeroHeight="1"/>
  <cols>
    <col min="1" max="1" width="6.8515625" style="44" customWidth="1"/>
    <col min="2" max="2" width="19.8515625" style="44" customWidth="1"/>
    <col min="3" max="3" width="50.8515625" style="44" customWidth="1"/>
    <col min="4" max="4" width="13.421875" style="44" customWidth="1"/>
    <col min="5" max="5" width="24.8515625" style="44" customWidth="1"/>
    <col min="6" max="7" width="9.140625" style="44" hidden="1" customWidth="1"/>
    <col min="8" max="8" width="10.140625" style="44" hidden="1" customWidth="1"/>
    <col min="9" max="16384" width="9.140625" style="44" hidden="1" customWidth="1"/>
  </cols>
  <sheetData>
    <row r="1" spans="1:5" ht="12.75">
      <c r="A1" s="43"/>
      <c r="B1" s="85">
        <f>E6/'[4]тариф фин.+ покупка от МЭС'!$F$11*1000</f>
        <v>1690.2771137671534</v>
      </c>
      <c r="E1" s="30" t="s">
        <v>65</v>
      </c>
    </row>
    <row r="2" spans="1:5" ht="32.25" customHeight="1" thickBot="1">
      <c r="A2" s="105" t="s">
        <v>231</v>
      </c>
      <c r="B2" s="99"/>
      <c r="C2" s="99"/>
      <c r="D2" s="99"/>
      <c r="E2" s="99"/>
    </row>
    <row r="3" spans="1:5" ht="36" customHeight="1" thickBot="1">
      <c r="A3" s="45" t="s">
        <v>93</v>
      </c>
      <c r="B3" s="106" t="s">
        <v>58</v>
      </c>
      <c r="C3" s="107"/>
      <c r="D3" s="46" t="s">
        <v>94</v>
      </c>
      <c r="E3" s="83" t="s">
        <v>135</v>
      </c>
    </row>
    <row r="4" spans="1:5" ht="12" thickBot="1">
      <c r="A4" s="47">
        <v>1</v>
      </c>
      <c r="B4" s="108">
        <f>A4+1</f>
        <v>2</v>
      </c>
      <c r="C4" s="108"/>
      <c r="D4" s="48">
        <f>B4+1</f>
        <v>3</v>
      </c>
      <c r="E4" s="49">
        <f>D4+1</f>
        <v>4</v>
      </c>
    </row>
    <row r="5" spans="1:7" ht="47.25" customHeight="1">
      <c r="A5" s="50">
        <v>1</v>
      </c>
      <c r="B5" s="109" t="s">
        <v>9</v>
      </c>
      <c r="C5" s="110"/>
      <c r="D5" s="51" t="s">
        <v>95</v>
      </c>
      <c r="E5" s="52" t="s">
        <v>229</v>
      </c>
      <c r="F5" s="53"/>
      <c r="G5" s="53"/>
    </row>
    <row r="6" spans="1:7" ht="15" customHeight="1">
      <c r="A6" s="54" t="s">
        <v>145</v>
      </c>
      <c r="B6" s="111" t="s">
        <v>96</v>
      </c>
      <c r="C6" s="112"/>
      <c r="D6" s="55" t="s">
        <v>97</v>
      </c>
      <c r="E6" s="56">
        <f>E7+E35</f>
        <v>3818.336</v>
      </c>
      <c r="F6" s="53"/>
      <c r="G6" s="53"/>
    </row>
    <row r="7" spans="1:9" ht="28.5" customHeight="1">
      <c r="A7" s="54" t="s">
        <v>146</v>
      </c>
      <c r="B7" s="111" t="s">
        <v>98</v>
      </c>
      <c r="C7" s="112"/>
      <c r="D7" s="55" t="s">
        <v>97</v>
      </c>
      <c r="E7" s="57">
        <f>SUM(E8,E9,E14,E17,E18,E19,E20,E21,E22,E23,E25,E27,E29,E30,E24)</f>
        <v>4696.934974254082</v>
      </c>
      <c r="F7" s="58"/>
      <c r="G7" s="59"/>
      <c r="H7" s="60"/>
      <c r="I7" s="59"/>
    </row>
    <row r="8" spans="1:5" ht="15" customHeight="1">
      <c r="A8" s="54" t="s">
        <v>147</v>
      </c>
      <c r="B8" s="113" t="s">
        <v>139</v>
      </c>
      <c r="C8" s="114"/>
      <c r="D8" s="55" t="s">
        <v>97</v>
      </c>
      <c r="E8" s="56">
        <f>'[3]передача тепла Ник.'!$E$22</f>
        <v>3971.4749828999998</v>
      </c>
    </row>
    <row r="9" spans="1:9" ht="15" customHeight="1">
      <c r="A9" s="54" t="s">
        <v>148</v>
      </c>
      <c r="B9" s="113" t="s">
        <v>99</v>
      </c>
      <c r="C9" s="114"/>
      <c r="D9" s="55" t="s">
        <v>97</v>
      </c>
      <c r="E9" s="57"/>
      <c r="H9" s="59"/>
      <c r="I9" s="59"/>
    </row>
    <row r="10" spans="1:5" ht="22.5">
      <c r="A10" s="115" t="s">
        <v>149</v>
      </c>
      <c r="B10" s="118" t="s">
        <v>100</v>
      </c>
      <c r="C10" s="61" t="s">
        <v>137</v>
      </c>
      <c r="D10" s="55" t="s">
        <v>136</v>
      </c>
      <c r="E10" s="62"/>
    </row>
    <row r="11" spans="1:5" ht="16.5" customHeight="1">
      <c r="A11" s="116"/>
      <c r="B11" s="119"/>
      <c r="C11" s="63" t="s">
        <v>101</v>
      </c>
      <c r="D11" s="64" t="s">
        <v>102</v>
      </c>
      <c r="E11" s="62"/>
    </row>
    <row r="12" spans="1:5" ht="22.5">
      <c r="A12" s="116"/>
      <c r="B12" s="119"/>
      <c r="C12" s="61" t="s">
        <v>138</v>
      </c>
      <c r="D12" s="55" t="s">
        <v>97</v>
      </c>
      <c r="E12" s="57"/>
    </row>
    <row r="13" spans="1:5" ht="23.25" customHeight="1">
      <c r="A13" s="117"/>
      <c r="B13" s="120"/>
      <c r="C13" s="63" t="s">
        <v>103</v>
      </c>
      <c r="D13" s="65" t="s">
        <v>95</v>
      </c>
      <c r="E13" s="80"/>
    </row>
    <row r="14" spans="1:8" ht="25.5" customHeight="1">
      <c r="A14" s="50" t="s">
        <v>150</v>
      </c>
      <c r="B14" s="113" t="s">
        <v>104</v>
      </c>
      <c r="C14" s="114"/>
      <c r="D14" s="55" t="s">
        <v>97</v>
      </c>
      <c r="E14" s="66">
        <f>'[3]передача тепла Ник.'!$E$23</f>
        <v>66.1401</v>
      </c>
      <c r="H14" s="59"/>
    </row>
    <row r="15" spans="1:5" ht="15" customHeight="1">
      <c r="A15" s="50" t="s">
        <v>151</v>
      </c>
      <c r="B15" s="121" t="s">
        <v>105</v>
      </c>
      <c r="C15" s="122"/>
      <c r="D15" s="55" t="s">
        <v>106</v>
      </c>
      <c r="E15" s="67">
        <f>'[4]эл.энергия'!$G$19/1000</f>
        <v>1.679658141174234</v>
      </c>
    </row>
    <row r="16" spans="1:5" ht="15" customHeight="1">
      <c r="A16" s="54" t="s">
        <v>152</v>
      </c>
      <c r="B16" s="121" t="s">
        <v>107</v>
      </c>
      <c r="C16" s="122"/>
      <c r="D16" s="55" t="s">
        <v>108</v>
      </c>
      <c r="E16" s="56">
        <f>E14/E15</f>
        <v>39.377119890457024</v>
      </c>
    </row>
    <row r="17" spans="1:8" ht="21.75" customHeight="1">
      <c r="A17" s="54" t="s">
        <v>153</v>
      </c>
      <c r="B17" s="113" t="s">
        <v>109</v>
      </c>
      <c r="C17" s="114"/>
      <c r="D17" s="55" t="s">
        <v>97</v>
      </c>
      <c r="E17" s="56"/>
      <c r="H17" s="68"/>
    </row>
    <row r="18" spans="1:8" ht="15" customHeight="1">
      <c r="A18" s="54" t="s">
        <v>154</v>
      </c>
      <c r="B18" s="113" t="s">
        <v>110</v>
      </c>
      <c r="C18" s="114"/>
      <c r="D18" s="55" t="s">
        <v>97</v>
      </c>
      <c r="E18" s="56"/>
      <c r="H18" s="68"/>
    </row>
    <row r="19" spans="1:10" ht="15" customHeight="1">
      <c r="A19" s="54" t="s">
        <v>155</v>
      </c>
      <c r="B19" s="111" t="s">
        <v>111</v>
      </c>
      <c r="C19" s="112"/>
      <c r="D19" s="55" t="s">
        <v>97</v>
      </c>
      <c r="E19" s="56">
        <f>'[3]передача тепла Ник.'!$E$27</f>
        <v>74.69203968000001</v>
      </c>
      <c r="H19" s="68"/>
      <c r="J19" s="58"/>
    </row>
    <row r="20" spans="1:10" ht="15" customHeight="1">
      <c r="A20" s="54" t="s">
        <v>156</v>
      </c>
      <c r="B20" s="111" t="s">
        <v>140</v>
      </c>
      <c r="C20" s="112"/>
      <c r="D20" s="55" t="s">
        <v>97</v>
      </c>
      <c r="E20" s="56">
        <f>'[3]передача тепла Ник.'!$E$28</f>
        <v>22.23</v>
      </c>
      <c r="H20" s="68"/>
      <c r="J20" s="58"/>
    </row>
    <row r="21" spans="1:10" ht="15" customHeight="1">
      <c r="A21" s="54" t="s">
        <v>157</v>
      </c>
      <c r="B21" s="111" t="s">
        <v>163</v>
      </c>
      <c r="C21" s="112"/>
      <c r="D21" s="55" t="s">
        <v>97</v>
      </c>
      <c r="E21" s="56"/>
      <c r="H21" s="68"/>
      <c r="J21" s="58"/>
    </row>
    <row r="22" spans="1:10" ht="20.25" customHeight="1">
      <c r="A22" s="54" t="s">
        <v>158</v>
      </c>
      <c r="B22" s="111" t="s">
        <v>164</v>
      </c>
      <c r="C22" s="112"/>
      <c r="D22" s="55" t="s">
        <v>97</v>
      </c>
      <c r="E22" s="56"/>
      <c r="H22" s="68"/>
      <c r="J22" s="58"/>
    </row>
    <row r="23" spans="1:8" ht="30.75" customHeight="1">
      <c r="A23" s="54" t="s">
        <v>159</v>
      </c>
      <c r="B23" s="113" t="s">
        <v>112</v>
      </c>
      <c r="C23" s="114"/>
      <c r="D23" s="55" t="s">
        <v>97</v>
      </c>
      <c r="E23" s="56">
        <f>'[3]передача тепла Ник.'!$E$30</f>
        <v>6.390000000000001</v>
      </c>
      <c r="H23" s="68"/>
    </row>
    <row r="24" spans="1:5" ht="15" customHeight="1">
      <c r="A24" s="54" t="s">
        <v>160</v>
      </c>
      <c r="B24" s="121" t="s">
        <v>113</v>
      </c>
      <c r="C24" s="122"/>
      <c r="D24" s="55" t="s">
        <v>97</v>
      </c>
      <c r="E24" s="69"/>
    </row>
    <row r="25" spans="1:10" ht="31.5" customHeight="1">
      <c r="A25" s="54" t="s">
        <v>161</v>
      </c>
      <c r="B25" s="113" t="s">
        <v>114</v>
      </c>
      <c r="C25" s="114"/>
      <c r="D25" s="55" t="s">
        <v>97</v>
      </c>
      <c r="E25" s="56">
        <f>'[3]передача тепла Ник.'!$E$35</f>
        <v>72.7929</v>
      </c>
      <c r="H25" s="68"/>
      <c r="J25" s="58"/>
    </row>
    <row r="26" spans="1:5" ht="15" customHeight="1">
      <c r="A26" s="54" t="s">
        <v>165</v>
      </c>
      <c r="B26" s="121" t="s">
        <v>141</v>
      </c>
      <c r="C26" s="122"/>
      <c r="D26" s="55" t="s">
        <v>97</v>
      </c>
      <c r="E26" s="56"/>
    </row>
    <row r="27" spans="1:6" ht="15" customHeight="1">
      <c r="A27" s="54" t="s">
        <v>162</v>
      </c>
      <c r="B27" s="113" t="s">
        <v>142</v>
      </c>
      <c r="C27" s="114"/>
      <c r="D27" s="55" t="s">
        <v>97</v>
      </c>
      <c r="E27" s="56">
        <f>'[3]передача тепла Ник.'!$E$38</f>
        <v>37.37985425408236</v>
      </c>
      <c r="F27" s="68"/>
    </row>
    <row r="28" spans="1:5" ht="15" customHeight="1">
      <c r="A28" s="54" t="s">
        <v>166</v>
      </c>
      <c r="B28" s="121" t="s">
        <v>141</v>
      </c>
      <c r="C28" s="122"/>
      <c r="D28" s="55" t="s">
        <v>97</v>
      </c>
      <c r="E28" s="56"/>
    </row>
    <row r="29" spans="1:8" ht="19.5" customHeight="1">
      <c r="A29" s="54" t="s">
        <v>167</v>
      </c>
      <c r="B29" s="113" t="s">
        <v>115</v>
      </c>
      <c r="C29" s="114"/>
      <c r="D29" s="55" t="s">
        <v>97</v>
      </c>
      <c r="E29" s="56">
        <f>'[3]передача тепла Ник.'!$E$32</f>
        <v>445.8350974199994</v>
      </c>
      <c r="H29" s="68"/>
    </row>
    <row r="30" spans="1:8" ht="27" customHeight="1">
      <c r="A30" s="54" t="s">
        <v>168</v>
      </c>
      <c r="B30" s="113" t="s">
        <v>143</v>
      </c>
      <c r="C30" s="114"/>
      <c r="D30" s="55" t="s">
        <v>97</v>
      </c>
      <c r="E30" s="56"/>
      <c r="H30" s="68"/>
    </row>
    <row r="31" spans="1:5" ht="15" customHeight="1">
      <c r="A31" s="54" t="s">
        <v>169</v>
      </c>
      <c r="B31" s="123" t="s">
        <v>117</v>
      </c>
      <c r="C31" s="124"/>
      <c r="D31" s="55" t="s">
        <v>97</v>
      </c>
      <c r="E31" s="56"/>
    </row>
    <row r="32" spans="1:5" ht="29.25" customHeight="1">
      <c r="A32" s="54" t="s">
        <v>170</v>
      </c>
      <c r="B32" s="113" t="s">
        <v>118</v>
      </c>
      <c r="C32" s="114"/>
      <c r="D32" s="55" t="s">
        <v>97</v>
      </c>
      <c r="E32" s="56"/>
    </row>
    <row r="33" spans="1:5" ht="15" customHeight="1">
      <c r="A33" s="54" t="s">
        <v>171</v>
      </c>
      <c r="B33" s="123" t="s">
        <v>119</v>
      </c>
      <c r="C33" s="124"/>
      <c r="D33" s="55" t="s">
        <v>97</v>
      </c>
      <c r="E33" s="56">
        <f>'[4]Аморт1.17'!$H$12-'[4]Аморт1.17'!$H$9</f>
        <v>0</v>
      </c>
    </row>
    <row r="34" spans="1:5" ht="15" customHeight="1">
      <c r="A34" s="54" t="s">
        <v>172</v>
      </c>
      <c r="B34" s="113" t="s">
        <v>120</v>
      </c>
      <c r="C34" s="114"/>
      <c r="D34" s="55" t="s">
        <v>97</v>
      </c>
      <c r="E34" s="56">
        <f>E33</f>
        <v>0</v>
      </c>
    </row>
    <row r="35" spans="1:5" ht="18.75" customHeight="1">
      <c r="A35" s="54" t="s">
        <v>173</v>
      </c>
      <c r="B35" s="123" t="s">
        <v>116</v>
      </c>
      <c r="C35" s="124"/>
      <c r="D35" s="55" t="s">
        <v>97</v>
      </c>
      <c r="E35" s="56">
        <f>'[3]передача тепла Ник.'!$E$41</f>
        <v>-878.5989742540819</v>
      </c>
    </row>
    <row r="36" spans="1:5" ht="11.25">
      <c r="A36" s="54" t="s">
        <v>174</v>
      </c>
      <c r="B36" s="123" t="s">
        <v>144</v>
      </c>
      <c r="C36" s="124"/>
      <c r="D36" s="55"/>
      <c r="E36" s="81"/>
    </row>
    <row r="37" spans="1:5" ht="15" customHeight="1">
      <c r="A37" s="54" t="s">
        <v>175</v>
      </c>
      <c r="B37" s="123" t="s">
        <v>121</v>
      </c>
      <c r="C37" s="124"/>
      <c r="D37" s="55" t="s">
        <v>122</v>
      </c>
      <c r="E37" s="56"/>
    </row>
    <row r="38" spans="1:5" ht="15" customHeight="1">
      <c r="A38" s="54" t="s">
        <v>176</v>
      </c>
      <c r="B38" s="123" t="s">
        <v>123</v>
      </c>
      <c r="C38" s="124"/>
      <c r="D38" s="55" t="s">
        <v>122</v>
      </c>
      <c r="E38" s="56">
        <v>1.23</v>
      </c>
    </row>
    <row r="39" spans="1:5" ht="27.75" customHeight="1">
      <c r="A39" s="54" t="s">
        <v>178</v>
      </c>
      <c r="B39" s="123" t="s">
        <v>179</v>
      </c>
      <c r="C39" s="124"/>
      <c r="D39" s="55" t="s">
        <v>124</v>
      </c>
      <c r="E39" s="56"/>
    </row>
    <row r="40" spans="1:5" ht="27" customHeight="1">
      <c r="A40" s="54" t="s">
        <v>177</v>
      </c>
      <c r="B40" s="123" t="s">
        <v>180</v>
      </c>
      <c r="C40" s="124"/>
      <c r="D40" s="55" t="s">
        <v>124</v>
      </c>
      <c r="E40" s="56">
        <f>'[5]таблица 1.2'!$D$9/1000</f>
        <v>28.803900000000002</v>
      </c>
    </row>
    <row r="41" spans="1:5" ht="15" customHeight="1">
      <c r="A41" s="54" t="s">
        <v>181</v>
      </c>
      <c r="B41" s="123" t="s">
        <v>125</v>
      </c>
      <c r="C41" s="124"/>
      <c r="D41" s="55" t="s">
        <v>124</v>
      </c>
      <c r="E41" s="70">
        <f>'[5]таблица 1.2'!$D$17/1000</f>
        <v>2.259</v>
      </c>
    </row>
    <row r="42" spans="1:5" ht="15" customHeight="1">
      <c r="A42" s="54" t="s">
        <v>182</v>
      </c>
      <c r="B42" s="113" t="s">
        <v>126</v>
      </c>
      <c r="C42" s="114"/>
      <c r="D42" s="55" t="s">
        <v>124</v>
      </c>
      <c r="E42" s="71">
        <v>1.72</v>
      </c>
    </row>
    <row r="43" spans="1:5" ht="15" customHeight="1">
      <c r="A43" s="54" t="s">
        <v>183</v>
      </c>
      <c r="B43" s="113" t="s">
        <v>127</v>
      </c>
      <c r="C43" s="114"/>
      <c r="D43" s="55" t="s">
        <v>124</v>
      </c>
      <c r="E43" s="71">
        <f>E41-E42</f>
        <v>0.5389999999999999</v>
      </c>
    </row>
    <row r="44" spans="1:5" ht="24" customHeight="1">
      <c r="A44" s="54" t="s">
        <v>184</v>
      </c>
      <c r="B44" s="113" t="s">
        <v>185</v>
      </c>
      <c r="C44" s="114"/>
      <c r="D44" s="55" t="s">
        <v>188</v>
      </c>
      <c r="E44" s="71"/>
    </row>
    <row r="45" spans="1:5" ht="15" customHeight="1">
      <c r="A45" s="54" t="s">
        <v>186</v>
      </c>
      <c r="B45" s="123" t="s">
        <v>187</v>
      </c>
      <c r="C45" s="124"/>
      <c r="D45" s="55" t="s">
        <v>124</v>
      </c>
      <c r="E45" s="72">
        <f>'[4]баланс теплоэнергии'!$C$13/1000</f>
        <v>3.197</v>
      </c>
    </row>
    <row r="46" spans="1:5" ht="15" customHeight="1">
      <c r="A46" s="54" t="s">
        <v>189</v>
      </c>
      <c r="B46" s="123" t="s">
        <v>128</v>
      </c>
      <c r="C46" s="124"/>
      <c r="D46" s="55" t="s">
        <v>129</v>
      </c>
      <c r="E46" s="73">
        <f>'[4]ФОТ1.16'!$E$9</f>
        <v>2</v>
      </c>
    </row>
    <row r="47" spans="1:5" ht="15" customHeight="1">
      <c r="A47" s="54" t="s">
        <v>190</v>
      </c>
      <c r="B47" s="123" t="s">
        <v>191</v>
      </c>
      <c r="C47" s="124"/>
      <c r="D47" s="55" t="s">
        <v>129</v>
      </c>
      <c r="E47" s="73"/>
    </row>
    <row r="48" spans="1:5" ht="26.25" customHeight="1">
      <c r="A48" s="54" t="s">
        <v>192</v>
      </c>
      <c r="B48" s="123" t="s">
        <v>130</v>
      </c>
      <c r="C48" s="124"/>
      <c r="D48" s="55" t="s">
        <v>131</v>
      </c>
      <c r="E48" s="56"/>
    </row>
    <row r="49" spans="1:5" ht="27" customHeight="1">
      <c r="A49" s="54" t="s">
        <v>194</v>
      </c>
      <c r="B49" s="123" t="s">
        <v>132</v>
      </c>
      <c r="C49" s="124"/>
      <c r="D49" s="55" t="s">
        <v>193</v>
      </c>
      <c r="E49" s="56"/>
    </row>
    <row r="50" spans="1:5" ht="27" customHeight="1">
      <c r="A50" s="54" t="s">
        <v>195</v>
      </c>
      <c r="B50" s="123" t="s">
        <v>133</v>
      </c>
      <c r="C50" s="124"/>
      <c r="D50" s="55" t="s">
        <v>134</v>
      </c>
      <c r="E50" s="56"/>
    </row>
    <row r="51" ht="11.25" hidden="1"/>
  </sheetData>
  <sheetProtection/>
  <mergeCells count="47">
    <mergeCell ref="B44:C44"/>
    <mergeCell ref="B47:C47"/>
    <mergeCell ref="B46:C46"/>
    <mergeCell ref="B48:C48"/>
    <mergeCell ref="B49:C49"/>
    <mergeCell ref="B50:C50"/>
    <mergeCell ref="B45:C45"/>
    <mergeCell ref="B43:C43"/>
    <mergeCell ref="B31:C31"/>
    <mergeCell ref="B32:C32"/>
    <mergeCell ref="B33:C33"/>
    <mergeCell ref="B34:C34"/>
    <mergeCell ref="B37:C37"/>
    <mergeCell ref="B30:C30"/>
    <mergeCell ref="B35:C35"/>
    <mergeCell ref="B39:C39"/>
    <mergeCell ref="B40:C40"/>
    <mergeCell ref="B41:C41"/>
    <mergeCell ref="B42:C42"/>
    <mergeCell ref="B24:C24"/>
    <mergeCell ref="B25:C25"/>
    <mergeCell ref="B26:C26"/>
    <mergeCell ref="B21:C21"/>
    <mergeCell ref="B22:C22"/>
    <mergeCell ref="B38:C38"/>
    <mergeCell ref="B36:C36"/>
    <mergeCell ref="B27:C27"/>
    <mergeCell ref="B28:C28"/>
    <mergeCell ref="B29:C29"/>
    <mergeCell ref="B16:C16"/>
    <mergeCell ref="B17:C17"/>
    <mergeCell ref="B18:C18"/>
    <mergeCell ref="B19:C19"/>
    <mergeCell ref="B20:C20"/>
    <mergeCell ref="B23:C23"/>
    <mergeCell ref="B8:C8"/>
    <mergeCell ref="B9:C9"/>
    <mergeCell ref="A10:A13"/>
    <mergeCell ref="B10:B13"/>
    <mergeCell ref="B14:C14"/>
    <mergeCell ref="B15:C15"/>
    <mergeCell ref="A2:E2"/>
    <mergeCell ref="B3:C3"/>
    <mergeCell ref="B4:C4"/>
    <mergeCell ref="B5:C5"/>
    <mergeCell ref="B6:C6"/>
    <mergeCell ref="B7:C7"/>
  </mergeCells>
  <dataValidations count="3">
    <dataValidation type="decimal" allowBlank="1" showInputMessage="1" showErrorMessage="1" sqref="E6:E8 E45 E10:E11 E14 E48:E50 E16:E23 E25:E36">
      <formula1>-99999999999</formula1>
      <formula2>999999999999</formula2>
    </dataValidation>
    <dataValidation type="decimal" allowBlank="1" showInputMessage="1" showErrorMessage="1" sqref="E37:E44">
      <formula1>-999999999999</formula1>
      <formula2>999999999999</formula2>
    </dataValidation>
    <dataValidation type="whole" allowBlank="1" showInputMessage="1" showErrorMessage="1" sqref="E46:E47">
      <formula1>-99999999999</formula1>
      <formula2>999999999999</formula2>
    </dataValidation>
  </dataValidations>
  <printOptions horizontalCentered="1"/>
  <pageMargins left="0.5905511811023623" right="0.5905511811023623" top="0.7480314960629921" bottom="0.5905511811023623" header="0.31496062992125984" footer="0.3149606299212598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8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0" defaultRowHeight="15" zeroHeight="1"/>
  <cols>
    <col min="1" max="1" width="69.140625" style="5" customWidth="1"/>
    <col min="2" max="2" width="35.7109375" style="5" customWidth="1"/>
    <col min="3" max="16384" width="9.140625" style="5" hidden="1" customWidth="1"/>
  </cols>
  <sheetData>
    <row r="1" ht="26.25" customHeight="1">
      <c r="B1" s="30" t="s">
        <v>65</v>
      </c>
    </row>
    <row r="2" spans="1:2" s="6" customFormat="1" ht="36" customHeight="1">
      <c r="A2" s="125" t="s">
        <v>67</v>
      </c>
      <c r="B2" s="126"/>
    </row>
    <row r="3" spans="1:2" s="6" customFormat="1" ht="36" customHeight="1">
      <c r="A3" s="21" t="s">
        <v>58</v>
      </c>
      <c r="B3" s="34" t="s">
        <v>69</v>
      </c>
    </row>
    <row r="4" spans="1:2" ht="15.75">
      <c r="A4" s="7" t="s">
        <v>196</v>
      </c>
      <c r="B4" s="8">
        <v>0</v>
      </c>
    </row>
    <row r="5" spans="1:2" ht="31.5">
      <c r="A5" s="7" t="s">
        <v>197</v>
      </c>
      <c r="B5" s="8">
        <v>0</v>
      </c>
    </row>
    <row r="6" spans="1:2" ht="15.75">
      <c r="A6" s="7" t="s">
        <v>200</v>
      </c>
      <c r="B6" s="8" t="s">
        <v>56</v>
      </c>
    </row>
    <row r="7" spans="1:2" ht="31.5">
      <c r="A7" s="7" t="s">
        <v>198</v>
      </c>
      <c r="B7" s="8" t="s">
        <v>56</v>
      </c>
    </row>
    <row r="8" spans="1:2" ht="31.5">
      <c r="A8" s="9" t="s">
        <v>199</v>
      </c>
      <c r="B8" s="10" t="s">
        <v>56</v>
      </c>
    </row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</sheetData>
  <sheetProtection/>
  <mergeCells count="1">
    <mergeCell ref="A2:B2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S34"/>
  <sheetViews>
    <sheetView view="pageBreakPreview" zoomScaleSheetLayoutView="100" zoomScalePageLayoutView="0" workbookViewId="0" topLeftCell="A1">
      <selection activeCell="BF5" sqref="BF5:CS10"/>
    </sheetView>
  </sheetViews>
  <sheetFormatPr defaultColWidth="0" defaultRowHeight="15" zeroHeight="1"/>
  <cols>
    <col min="1" max="97" width="0.85546875" style="15" customWidth="1"/>
    <col min="98" max="16384" width="9.140625" style="15" hidden="1" customWidth="1"/>
  </cols>
  <sheetData>
    <row r="1" ht="15.75">
      <c r="CS1" s="30" t="s">
        <v>65</v>
      </c>
    </row>
    <row r="2" spans="2:97" s="12" customFormat="1" ht="16.5">
      <c r="B2" s="166" t="s">
        <v>201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3"/>
    </row>
    <row r="3" spans="2:97" s="12" customFormat="1" ht="16.5">
      <c r="B3" s="166" t="s">
        <v>10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3"/>
    </row>
    <row r="4" spans="1:97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</row>
    <row r="5" spans="1:97" ht="15.75" customHeight="1">
      <c r="A5" s="141" t="s">
        <v>11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3"/>
      <c r="BF5" s="172" t="s">
        <v>245</v>
      </c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4"/>
    </row>
    <row r="6" spans="1:97" ht="15.75" customHeight="1">
      <c r="A6" s="141" t="s">
        <v>12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3"/>
      <c r="BF6" s="175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7"/>
    </row>
    <row r="7" spans="1:97" ht="15.75" customHeight="1">
      <c r="A7" s="141" t="s">
        <v>13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3"/>
      <c r="BF7" s="175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7"/>
    </row>
    <row r="8" spans="1:97" ht="47.25" customHeight="1">
      <c r="A8" s="141" t="s">
        <v>14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3"/>
      <c r="BF8" s="175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7"/>
    </row>
    <row r="9" spans="1:97" ht="31.5" customHeight="1">
      <c r="A9" s="141" t="s">
        <v>15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75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7"/>
    </row>
    <row r="10" spans="1:97" ht="31.5" customHeight="1">
      <c r="A10" s="141" t="s">
        <v>16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78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80"/>
    </row>
    <row r="11" ht="15.75"/>
    <row r="12" spans="1:97" s="12" customFormat="1" ht="16.5">
      <c r="A12" s="136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</row>
    <row r="13" spans="1:97" s="12" customFormat="1" ht="16.5">
      <c r="A13" s="136" t="s">
        <v>18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</row>
    <row r="14" spans="45:76" ht="15.75"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</row>
    <row r="15" spans="1:97" ht="31.5" customHeight="1">
      <c r="A15" s="144" t="s">
        <v>19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6"/>
      <c r="AR15" s="153" t="s">
        <v>20</v>
      </c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5"/>
      <c r="BV15" s="153" t="s">
        <v>21</v>
      </c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5"/>
    </row>
    <row r="16" spans="1:97" ht="15.75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9"/>
      <c r="AR16" s="17"/>
      <c r="AY16" s="18" t="s">
        <v>22</v>
      </c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5" t="s">
        <v>23</v>
      </c>
      <c r="BU16" s="19"/>
      <c r="BV16" s="156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8"/>
    </row>
    <row r="17" spans="1:97" ht="15.7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2"/>
      <c r="AR17" s="163" t="s">
        <v>24</v>
      </c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5"/>
      <c r="BV17" s="159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1"/>
    </row>
    <row r="18" spans="1:97" ht="15.75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30"/>
      <c r="AR18" s="137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9"/>
      <c r="BV18" s="128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</row>
    <row r="19" ht="15.75"/>
    <row r="20" spans="1:97" s="12" customFormat="1" ht="16.5">
      <c r="A20" s="136" t="s">
        <v>25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</row>
    <row r="21" spans="1:97" s="12" customFormat="1" ht="16.5">
      <c r="A21" s="136" t="s">
        <v>26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</row>
    <row r="22" ht="15.75"/>
    <row r="23" spans="1:97" ht="80.25" customHeight="1">
      <c r="A23" s="140" t="s">
        <v>27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 t="s">
        <v>28</v>
      </c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 t="s">
        <v>29</v>
      </c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 t="s">
        <v>30</v>
      </c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</row>
    <row r="24" spans="1:97" ht="15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</row>
    <row r="25" ht="15.75"/>
    <row r="26" spans="1:97" s="12" customFormat="1" ht="16.5">
      <c r="A26" s="136" t="s">
        <v>31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</row>
    <row r="27" ht="15.75"/>
    <row r="28" spans="1:97" ht="96" customHeight="1">
      <c r="A28" s="140" t="s">
        <v>32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 t="s">
        <v>33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 t="s">
        <v>34</v>
      </c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 t="s">
        <v>35</v>
      </c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</row>
    <row r="29" spans="1:97" ht="15.75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3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28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30"/>
    </row>
    <row r="30" ht="15.75"/>
    <row r="31" spans="1:97" s="12" customFormat="1" ht="16.5">
      <c r="A31" s="136" t="s">
        <v>36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</row>
    <row r="32" ht="15.75"/>
    <row r="33" spans="1:97" ht="15.75">
      <c r="A33" s="135" t="s">
        <v>37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7" t="s">
        <v>38</v>
      </c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9"/>
    </row>
    <row r="34" spans="1:97" ht="15.7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8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30"/>
    </row>
  </sheetData>
  <sheetProtection/>
  <mergeCells count="43">
    <mergeCell ref="B2:CR2"/>
    <mergeCell ref="B3:CR3"/>
    <mergeCell ref="A5:BE5"/>
    <mergeCell ref="A6:BE6"/>
    <mergeCell ref="BF5:CS10"/>
    <mergeCell ref="A7:BE7"/>
    <mergeCell ref="A8:BE8"/>
    <mergeCell ref="A9:BE9"/>
    <mergeCell ref="A10:BE10"/>
    <mergeCell ref="A12:CS12"/>
    <mergeCell ref="A13:CS13"/>
    <mergeCell ref="A15:AQ17"/>
    <mergeCell ref="AR15:BU15"/>
    <mergeCell ref="BV15:CS17"/>
    <mergeCell ref="AZ16:BK16"/>
    <mergeCell ref="AR17:BU17"/>
    <mergeCell ref="A18:AQ18"/>
    <mergeCell ref="AR18:BU18"/>
    <mergeCell ref="BV18:CS18"/>
    <mergeCell ref="A20:CS20"/>
    <mergeCell ref="A21:CS21"/>
    <mergeCell ref="A23:V23"/>
    <mergeCell ref="W23:AV23"/>
    <mergeCell ref="AW23:BV23"/>
    <mergeCell ref="BW23:CS23"/>
    <mergeCell ref="A24:V24"/>
    <mergeCell ref="W24:AV24"/>
    <mergeCell ref="AW24:BV24"/>
    <mergeCell ref="BW24:CS24"/>
    <mergeCell ref="A26:CS26"/>
    <mergeCell ref="A28:V28"/>
    <mergeCell ref="W28:AV28"/>
    <mergeCell ref="AW28:BV28"/>
    <mergeCell ref="BW28:CS28"/>
    <mergeCell ref="A34:AF34"/>
    <mergeCell ref="AG34:CS34"/>
    <mergeCell ref="A29:V29"/>
    <mergeCell ref="W29:AV29"/>
    <mergeCell ref="AW29:BV29"/>
    <mergeCell ref="BW29:CS29"/>
    <mergeCell ref="A31:CS31"/>
    <mergeCell ref="A33:AF33"/>
    <mergeCell ref="AG33:CS33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7"/>
  <sheetViews>
    <sheetView view="pageBreakPreview" zoomScaleSheetLayoutView="100" zoomScalePageLayoutView="0" workbookViewId="0" topLeftCell="A1">
      <selection activeCell="B3" sqref="B3"/>
    </sheetView>
  </sheetViews>
  <sheetFormatPr defaultColWidth="0" defaultRowHeight="15" zeroHeight="1"/>
  <cols>
    <col min="1" max="1" width="56.00390625" style="5" customWidth="1"/>
    <col min="2" max="2" width="35.7109375" style="5" customWidth="1"/>
    <col min="3" max="16384" width="9.140625" style="5" hidden="1" customWidth="1"/>
  </cols>
  <sheetData>
    <row r="1" ht="22.5" customHeight="1">
      <c r="B1" s="30" t="s">
        <v>66</v>
      </c>
    </row>
    <row r="2" spans="1:2" s="6" customFormat="1" ht="68.25" customHeight="1">
      <c r="A2" s="125" t="s">
        <v>238</v>
      </c>
      <c r="B2" s="126"/>
    </row>
    <row r="3" spans="1:2" s="6" customFormat="1" ht="16.5">
      <c r="A3" s="32" t="s">
        <v>76</v>
      </c>
      <c r="B3" s="31" t="s">
        <v>57</v>
      </c>
    </row>
    <row r="4" spans="1:2" ht="48" customHeight="1">
      <c r="A4" s="7" t="s">
        <v>202</v>
      </c>
      <c r="B4" s="35">
        <v>0</v>
      </c>
    </row>
    <row r="5" spans="1:2" ht="48" customHeight="1">
      <c r="A5" s="7" t="s">
        <v>203</v>
      </c>
      <c r="B5" s="35">
        <v>0</v>
      </c>
    </row>
    <row r="6" spans="1:2" ht="79.5" customHeight="1">
      <c r="A6" s="7" t="s">
        <v>204</v>
      </c>
      <c r="B6" s="35">
        <v>0</v>
      </c>
    </row>
    <row r="7" spans="1:2" ht="31.5">
      <c r="A7" s="9" t="s">
        <v>205</v>
      </c>
      <c r="B7" s="36">
        <v>0</v>
      </c>
    </row>
    <row r="8" ht="15.75" hidden="1"/>
  </sheetData>
  <sheetProtection/>
  <mergeCells count="1">
    <mergeCell ref="A2:B2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5"/>
  <sheetViews>
    <sheetView view="pageBreakPreview" zoomScale="60" zoomScalePageLayoutView="0" workbookViewId="0" topLeftCell="A1">
      <selection activeCell="E10" sqref="E10"/>
    </sheetView>
  </sheetViews>
  <sheetFormatPr defaultColWidth="0" defaultRowHeight="15" zeroHeight="1"/>
  <cols>
    <col min="1" max="1" width="144.28125" style="0" customWidth="1"/>
    <col min="2" max="16384" width="9.140625" style="0" hidden="1" customWidth="1"/>
  </cols>
  <sheetData>
    <row r="1" ht="15">
      <c r="A1" s="29" t="s">
        <v>61</v>
      </c>
    </row>
    <row r="2" ht="17.25" thickBot="1">
      <c r="A2" s="1" t="s">
        <v>39</v>
      </c>
    </row>
    <row r="3" ht="49.5" customHeight="1" thickBot="1">
      <c r="A3" s="2" t="s">
        <v>206</v>
      </c>
    </row>
    <row r="4" ht="15.75">
      <c r="A4" s="4"/>
    </row>
    <row r="5" ht="15">
      <c r="A5" s="74" t="s">
        <v>208</v>
      </c>
    </row>
    <row r="6" ht="15">
      <c r="A6" s="74" t="s">
        <v>207</v>
      </c>
    </row>
    <row r="7" ht="30">
      <c r="A7" s="74" t="s">
        <v>214</v>
      </c>
    </row>
    <row r="8" ht="15">
      <c r="A8" s="74"/>
    </row>
    <row r="9" ht="15">
      <c r="A9" t="s">
        <v>71</v>
      </c>
    </row>
    <row r="10" ht="15">
      <c r="A10" t="s">
        <v>209</v>
      </c>
    </row>
    <row r="11" ht="15">
      <c r="A11" t="s">
        <v>210</v>
      </c>
    </row>
    <row r="12" ht="15">
      <c r="A12" t="s">
        <v>211</v>
      </c>
    </row>
    <row r="13" ht="15">
      <c r="A13" t="s">
        <v>212</v>
      </c>
    </row>
    <row r="14" ht="15">
      <c r="A14" t="s">
        <v>213</v>
      </c>
    </row>
    <row r="15" ht="15">
      <c r="A15" t="s">
        <v>70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</sheetData>
  <sheetProtection/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7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0" defaultRowHeight="15" zeroHeight="1"/>
  <cols>
    <col min="1" max="1" width="51.8515625" style="0" customWidth="1"/>
    <col min="2" max="2" width="56.28125" style="0" customWidth="1"/>
    <col min="3" max="16384" width="9.140625" style="0" hidden="1" customWidth="1"/>
  </cols>
  <sheetData>
    <row r="1" ht="15">
      <c r="B1" s="29" t="s">
        <v>61</v>
      </c>
    </row>
    <row r="2" spans="1:2" ht="17.25" thickBot="1">
      <c r="A2" s="167" t="s">
        <v>72</v>
      </c>
      <c r="B2" s="167"/>
    </row>
    <row r="3" spans="1:2" ht="48" thickBot="1">
      <c r="A3" s="2" t="s">
        <v>215</v>
      </c>
      <c r="B3" s="168" t="s">
        <v>222</v>
      </c>
    </row>
    <row r="4" spans="1:2" ht="79.5" thickBot="1">
      <c r="A4" s="3" t="s">
        <v>216</v>
      </c>
      <c r="B4" s="169"/>
    </row>
    <row r="5" spans="1:2" ht="142.5" thickBot="1">
      <c r="A5" s="3" t="s">
        <v>40</v>
      </c>
      <c r="B5" s="20" t="s">
        <v>217</v>
      </c>
    </row>
    <row r="6" spans="1:2" ht="110.25" customHeight="1" thickBot="1">
      <c r="A6" s="3" t="s">
        <v>218</v>
      </c>
      <c r="B6" s="20" t="s">
        <v>242</v>
      </c>
    </row>
    <row r="7" ht="15.75" hidden="1">
      <c r="A7" s="4"/>
    </row>
  </sheetData>
  <sheetProtection/>
  <mergeCells count="2">
    <mergeCell ref="A2:B2"/>
    <mergeCell ref="B3:B4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 Д.А. </dc:creator>
  <cp:keywords/>
  <dc:description/>
  <cp:lastModifiedBy>Александров В.В.</cp:lastModifiedBy>
  <cp:lastPrinted>2013-10-25T07:51:29Z</cp:lastPrinted>
  <dcterms:created xsi:type="dcterms:W3CDTF">2013-08-16T12:40:41Z</dcterms:created>
  <dcterms:modified xsi:type="dcterms:W3CDTF">2014-05-13T12:56:51Z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